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7235" windowHeight="130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7" i="1" l="1"/>
  <c r="I27" i="1"/>
  <c r="F34" i="1"/>
  <c r="F33" i="1"/>
  <c r="C15" i="1"/>
  <c r="C27" i="1" s="1"/>
  <c r="F29" i="1" s="1"/>
  <c r="I15" i="1"/>
  <c r="C20" i="1" l="1"/>
  <c r="C33" i="1" s="1"/>
  <c r="F35" i="1" s="1"/>
</calcChain>
</file>

<file path=xl/sharedStrings.xml><?xml version="1.0" encoding="utf-8"?>
<sst xmlns="http://schemas.openxmlformats.org/spreadsheetml/2006/main" count="35" uniqueCount="30">
  <si>
    <t>A</t>
  </si>
  <si>
    <t>tax rate</t>
  </si>
  <si>
    <t>DTS</t>
  </si>
  <si>
    <t>Unlevered beta</t>
  </si>
  <si>
    <t>Betas of current capital structure</t>
  </si>
  <si>
    <t>Betas of NEW Capital structure</t>
  </si>
  <si>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>D*</t>
    </r>
  </si>
  <si>
    <t>βPS*</t>
  </si>
  <si>
    <t>βE*</t>
  </si>
  <si>
    <t>βE</t>
  </si>
  <si>
    <t>βPS</t>
  </si>
  <si>
    <t>βD</t>
  </si>
  <si>
    <t>Preferred Stock</t>
  </si>
  <si>
    <t>Debt</t>
  </si>
  <si>
    <t>Equity</t>
  </si>
  <si>
    <t>Assets (EV)</t>
  </si>
  <si>
    <t>NEW Capital Structure</t>
  </si>
  <si>
    <t>Current Capital Structure</t>
  </si>
  <si>
    <t>Unlever and relever beta of firms with preferred stock</t>
  </si>
  <si>
    <t>The assumption is that the debt tax shield has the same risk as the firm's debt</t>
  </si>
  <si>
    <t>Instructions:</t>
  </si>
  <si>
    <t>Extracting beta for debt (and preferred)</t>
  </si>
  <si>
    <t>Cost of capital (debt or preferred)</t>
  </si>
  <si>
    <t>Risk-free rate of return</t>
  </si>
  <si>
    <t>Market risk premium</t>
  </si>
  <si>
    <t>In the yellow fields, you can enter the relevant information about the current and target capital structure</t>
  </si>
  <si>
    <t>Implied beta</t>
  </si>
  <si>
    <r>
      <t xml:space="preserve">The </t>
    </r>
    <r>
      <rPr>
        <b/>
        <sz val="11"/>
        <color theme="1"/>
        <rFont val="Calibri"/>
        <family val="2"/>
        <scheme val="minor"/>
      </rPr>
      <t>simplified version</t>
    </r>
    <r>
      <rPr>
        <sz val="11"/>
        <color theme="1"/>
        <rFont val="Calibri"/>
        <family val="2"/>
        <scheme val="minor"/>
      </rPr>
      <t xml:space="preserve"> is to assume a beta of debt of 0 and a beta of preferred of 0. However, this simplification leads to severe bias.</t>
    </r>
  </si>
  <si>
    <r>
      <t xml:space="preserve">Instead, </t>
    </r>
    <r>
      <rPr>
        <b/>
        <sz val="11"/>
        <color theme="1"/>
        <rFont val="Calibri"/>
        <family val="2"/>
        <scheme val="minor"/>
      </rPr>
      <t>we recommend entering a realistic assumption about the betas of debt and preferred</t>
    </r>
    <r>
      <rPr>
        <sz val="11"/>
        <color theme="1"/>
        <rFont val="Calibri"/>
        <family val="2"/>
        <scheme val="minor"/>
      </rPr>
      <t>. You can "easily" derive them from the borrowing cost and the preferred expected return. See the auxiliary table to the right.</t>
    </r>
  </si>
  <si>
    <t>The green fields show you the unlevered beta under the current as well as the relevered beta under the target capital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</si>
</sst>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000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0" borderId="0" xfId="0" applyFont="1" applyFill="1" applyBorder="1"/>
    <xf numFmtId="166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5" xfId="0" applyFill="1" applyBorder="1"/>
    <xf numFmtId="0" fontId="0" fillId="2" borderId="8" xfId="0" applyFill="1" applyBorder="1"/>
    <xf numFmtId="0" fontId="0" fillId="0" borderId="2" xfId="0" applyBorder="1"/>
    <xf numFmtId="2" fontId="0" fillId="2" borderId="3" xfId="0" applyNumberFormat="1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164" fontId="0" fillId="0" borderId="0" xfId="0" applyNumberFormat="1" applyBorder="1"/>
    <xf numFmtId="9" fontId="2" fillId="0" borderId="0" xfId="0" applyNumberFormat="1" applyFont="1" applyBorder="1"/>
    <xf numFmtId="0" fontId="0" fillId="5" borderId="0" xfId="0" applyFill="1" applyBorder="1"/>
    <xf numFmtId="0" fontId="0" fillId="5" borderId="7" xfId="0" applyFill="1" applyBorder="1"/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/>
    <xf numFmtId="9" fontId="2" fillId="2" borderId="1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wrapText="1"/>
    </xf>
    <xf numFmtId="0" fontId="2" fillId="3" borderId="1" xfId="0" applyFont="1" applyFill="1" applyBorder="1"/>
    <xf numFmtId="0" fontId="2" fillId="3" borderId="9" xfId="0" applyFont="1" applyFill="1" applyBorder="1"/>
    <xf numFmtId="164" fontId="2" fillId="3" borderId="11" xfId="0" applyNumberFormat="1" applyFont="1" applyFill="1" applyBorder="1"/>
    <xf numFmtId="164" fontId="0" fillId="3" borderId="11" xfId="0" applyNumberFormat="1" applyFill="1" applyBorder="1" applyAlignment="1">
      <alignment horizontal="center"/>
    </xf>
    <xf numFmtId="9" fontId="0" fillId="2" borderId="1" xfId="0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abSelected="1" workbookViewId="0">
      <selection activeCell="B9" sqref="B9:I9"/>
    </sheetView>
  </sheetViews>
  <sheetFormatPr defaultRowHeight="15" x14ac:dyDescent="0.25"/>
  <cols>
    <col min="2" max="2" width="15.7109375" customWidth="1"/>
    <col min="3" max="3" width="10.7109375" customWidth="1"/>
    <col min="4" max="4" width="2.7109375" customWidth="1"/>
    <col min="5" max="5" width="15.7109375" customWidth="1"/>
    <col min="6" max="6" width="10.7109375" customWidth="1"/>
    <col min="9" max="9" width="16.7109375" customWidth="1"/>
    <col min="12" max="12" width="36.7109375" bestFit="1" customWidth="1"/>
    <col min="13" max="13" width="10.140625" bestFit="1" customWidth="1"/>
  </cols>
  <sheetData>
    <row r="2" spans="2:13" x14ac:dyDescent="0.25">
      <c r="B2" s="30" t="s">
        <v>18</v>
      </c>
    </row>
    <row r="3" spans="2:13" x14ac:dyDescent="0.25">
      <c r="B3" s="30" t="s">
        <v>19</v>
      </c>
    </row>
    <row r="5" spans="2:13" x14ac:dyDescent="0.25">
      <c r="B5" s="30" t="s">
        <v>20</v>
      </c>
      <c r="D5" s="24"/>
    </row>
    <row r="6" spans="2:13" ht="30" customHeight="1" x14ac:dyDescent="0.25">
      <c r="B6" s="31" t="s">
        <v>25</v>
      </c>
      <c r="C6" s="31"/>
      <c r="D6" s="31"/>
      <c r="E6" s="31"/>
      <c r="F6" s="31"/>
      <c r="G6" s="31"/>
      <c r="H6" s="31"/>
      <c r="I6" s="31"/>
    </row>
    <row r="7" spans="2:13" ht="28.5" customHeight="1" x14ac:dyDescent="0.25">
      <c r="B7" s="31" t="s">
        <v>27</v>
      </c>
      <c r="C7" s="31"/>
      <c r="D7" s="31"/>
      <c r="E7" s="31"/>
      <c r="F7" s="31"/>
      <c r="G7" s="31"/>
      <c r="H7" s="31"/>
      <c r="I7" s="31"/>
    </row>
    <row r="8" spans="2:13" ht="45" customHeight="1" x14ac:dyDescent="0.25">
      <c r="B8" s="31" t="s">
        <v>28</v>
      </c>
      <c r="C8" s="31"/>
      <c r="D8" s="31"/>
      <c r="E8" s="31"/>
      <c r="F8" s="31"/>
      <c r="G8" s="31"/>
      <c r="H8" s="31"/>
      <c r="I8" s="31"/>
    </row>
    <row r="9" spans="2:13" ht="33.75" customHeight="1" x14ac:dyDescent="0.25">
      <c r="B9" s="38" t="s">
        <v>29</v>
      </c>
      <c r="C9" s="38"/>
      <c r="D9" s="38"/>
      <c r="E9" s="38"/>
      <c r="F9" s="38"/>
      <c r="G9" s="38"/>
      <c r="H9" s="38"/>
      <c r="I9" s="38"/>
    </row>
    <row r="11" spans="2:13" x14ac:dyDescent="0.25">
      <c r="B11" s="5"/>
    </row>
    <row r="12" spans="2:13" x14ac:dyDescent="0.25">
      <c r="B12" s="4" t="s">
        <v>1</v>
      </c>
      <c r="C12" s="29">
        <v>0.3</v>
      </c>
    </row>
    <row r="13" spans="2:13" x14ac:dyDescent="0.25">
      <c r="L13" s="18" t="s">
        <v>21</v>
      </c>
      <c r="M13" s="19"/>
    </row>
    <row r="14" spans="2:13" x14ac:dyDescent="0.25">
      <c r="B14" s="18" t="s">
        <v>17</v>
      </c>
      <c r="C14" s="19"/>
      <c r="D14" s="19"/>
      <c r="E14" s="19"/>
      <c r="F14" s="20"/>
      <c r="L14" s="3" t="s">
        <v>22</v>
      </c>
      <c r="M14" s="36">
        <v>0.03</v>
      </c>
    </row>
    <row r="15" spans="2:13" x14ac:dyDescent="0.25">
      <c r="B15" s="7" t="s">
        <v>15</v>
      </c>
      <c r="C15" s="8">
        <f>SUM(F15:F17)</f>
        <v>1600</v>
      </c>
      <c r="D15" s="25"/>
      <c r="E15" s="8" t="s">
        <v>13</v>
      </c>
      <c r="F15" s="12">
        <v>500</v>
      </c>
      <c r="H15" s="21" t="s">
        <v>2</v>
      </c>
      <c r="I15" s="22">
        <f>F15*C12</f>
        <v>150</v>
      </c>
      <c r="L15" s="3" t="s">
        <v>23</v>
      </c>
      <c r="M15" s="36">
        <v>0.02</v>
      </c>
    </row>
    <row r="16" spans="2:13" x14ac:dyDescent="0.25">
      <c r="B16" s="7"/>
      <c r="C16" s="8"/>
      <c r="D16" s="25"/>
      <c r="E16" s="8" t="s">
        <v>12</v>
      </c>
      <c r="F16" s="12">
        <v>800</v>
      </c>
      <c r="L16" s="3" t="s">
        <v>24</v>
      </c>
      <c r="M16" s="36">
        <v>0.04</v>
      </c>
    </row>
    <row r="17" spans="2:13" x14ac:dyDescent="0.25">
      <c r="B17" s="9"/>
      <c r="C17" s="10"/>
      <c r="D17" s="26"/>
      <c r="E17" s="10" t="s">
        <v>14</v>
      </c>
      <c r="F17" s="13">
        <v>300</v>
      </c>
      <c r="L17" s="37" t="s">
        <v>26</v>
      </c>
      <c r="M17" s="32">
        <f>(M14-M15)/M16</f>
        <v>0.24999999999999994</v>
      </c>
    </row>
    <row r="19" spans="2:13" x14ac:dyDescent="0.25">
      <c r="B19" s="18" t="s">
        <v>4</v>
      </c>
      <c r="C19" s="19"/>
      <c r="D19" s="19"/>
      <c r="E19" s="19"/>
      <c r="F19" s="20"/>
    </row>
    <row r="20" spans="2:13" x14ac:dyDescent="0.25">
      <c r="B20" s="33" t="s">
        <v>3</v>
      </c>
      <c r="C20" s="35">
        <f>F20*F15*(1-C12)/(C15-I15)+F21*F16/(C15-I15)+F22*F17/(C15-I15)</f>
        <v>1.4396551724137929</v>
      </c>
      <c r="D20" s="27"/>
      <c r="E20" s="14" t="s">
        <v>11</v>
      </c>
      <c r="F20" s="15">
        <v>0.24999999999999994</v>
      </c>
    </row>
    <row r="21" spans="2:13" x14ac:dyDescent="0.25">
      <c r="B21" s="7"/>
      <c r="C21" s="8"/>
      <c r="D21" s="25"/>
      <c r="E21" s="8" t="s">
        <v>10</v>
      </c>
      <c r="F21" s="16">
        <v>0.99999999999999978</v>
      </c>
    </row>
    <row r="22" spans="2:13" x14ac:dyDescent="0.25">
      <c r="B22" s="9"/>
      <c r="C22" s="10"/>
      <c r="D22" s="26"/>
      <c r="E22" s="10" t="s">
        <v>9</v>
      </c>
      <c r="F22" s="17">
        <v>4</v>
      </c>
    </row>
    <row r="26" spans="2:13" x14ac:dyDescent="0.25">
      <c r="B26" s="18" t="s">
        <v>16</v>
      </c>
      <c r="C26" s="19"/>
      <c r="D26" s="19"/>
      <c r="E26" s="19"/>
      <c r="F26" s="20"/>
    </row>
    <row r="27" spans="2:13" x14ac:dyDescent="0.25">
      <c r="B27" s="7" t="s">
        <v>0</v>
      </c>
      <c r="C27" s="8">
        <f>C15+(F27-F15)*C12</f>
        <v>1462</v>
      </c>
      <c r="D27" s="25"/>
      <c r="E27" s="8" t="s">
        <v>13</v>
      </c>
      <c r="F27" s="12">
        <v>40</v>
      </c>
      <c r="H27" s="21" t="s">
        <v>2</v>
      </c>
      <c r="I27" s="22">
        <f>F27*C12</f>
        <v>12</v>
      </c>
    </row>
    <row r="28" spans="2:13" x14ac:dyDescent="0.25">
      <c r="B28" s="7"/>
      <c r="C28" s="8"/>
      <c r="D28" s="25"/>
      <c r="E28" s="8" t="s">
        <v>12</v>
      </c>
      <c r="F28" s="12">
        <v>30</v>
      </c>
    </row>
    <row r="29" spans="2:13" x14ac:dyDescent="0.25">
      <c r="B29" s="9"/>
      <c r="C29" s="10"/>
      <c r="D29" s="26"/>
      <c r="E29" s="10" t="s">
        <v>14</v>
      </c>
      <c r="F29" s="11">
        <f>C27-F27-F28</f>
        <v>1392</v>
      </c>
    </row>
    <row r="32" spans="2:13" x14ac:dyDescent="0.25">
      <c r="B32" s="18" t="s">
        <v>5</v>
      </c>
      <c r="C32" s="19"/>
      <c r="D32" s="19"/>
      <c r="E32" s="19"/>
      <c r="F32" s="20"/>
    </row>
    <row r="33" spans="2:13" x14ac:dyDescent="0.25">
      <c r="B33" s="7" t="s">
        <v>0</v>
      </c>
      <c r="C33" s="23">
        <f>C20</f>
        <v>1.4396551724137929</v>
      </c>
      <c r="D33" s="28"/>
      <c r="E33" s="8" t="s">
        <v>6</v>
      </c>
      <c r="F33" s="16">
        <f>F20</f>
        <v>0.24999999999999994</v>
      </c>
    </row>
    <row r="34" spans="2:13" x14ac:dyDescent="0.25">
      <c r="B34" s="7"/>
      <c r="C34" s="8"/>
      <c r="D34" s="25"/>
      <c r="E34" s="8" t="s">
        <v>7</v>
      </c>
      <c r="F34" s="16">
        <f>F21</f>
        <v>0.99999999999999978</v>
      </c>
    </row>
    <row r="35" spans="2:13" x14ac:dyDescent="0.25">
      <c r="B35" s="9"/>
      <c r="C35" s="10"/>
      <c r="D35" s="26"/>
      <c r="E35" s="33" t="s">
        <v>8</v>
      </c>
      <c r="F35" s="34">
        <f>C33*(C27-I27)/F29-F33*(F27-I27)/F29-F34*F28/F29</f>
        <v>1.4730603448275859</v>
      </c>
    </row>
    <row r="37" spans="2:13" x14ac:dyDescent="0.25">
      <c r="J37" s="1"/>
      <c r="M37" s="2"/>
    </row>
    <row r="38" spans="2:13" x14ac:dyDescent="0.25">
      <c r="M38" s="2"/>
    </row>
    <row r="39" spans="2:13" x14ac:dyDescent="0.25">
      <c r="M39" s="6"/>
    </row>
  </sheetData>
  <mergeCells count="9">
    <mergeCell ref="B32:F32"/>
    <mergeCell ref="B8:I8"/>
    <mergeCell ref="B7:I7"/>
    <mergeCell ref="B6:I6"/>
    <mergeCell ref="L13:M13"/>
    <mergeCell ref="B9:I9"/>
    <mergeCell ref="B14:F14"/>
    <mergeCell ref="B26:F26"/>
    <mergeCell ref="B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Urs Wälchli</cp:lastModifiedBy>
  <dcterms:created xsi:type="dcterms:W3CDTF">2017-03-02T13:39:11Z</dcterms:created>
  <dcterms:modified xsi:type="dcterms:W3CDTF">2017-03-02T14:52:35Z</dcterms:modified>
</cp:coreProperties>
</file>