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95" windowHeight="8445" tabRatio="816" activeTab="9"/>
  </bookViews>
  <sheets>
    <sheet name="poros" sheetId="8" r:id="rId1"/>
    <sheet name="poros_a" sheetId="13" r:id="rId2"/>
    <sheet name="apklausa" sheetId="7" r:id="rId3"/>
    <sheet name="uzs_kalbos" sheetId="10" r:id="rId4"/>
    <sheet name="uzs_kalbos1" sheetId="18" r:id="rId5"/>
    <sheet name="sąskaita" sheetId="15" r:id="rId6"/>
    <sheet name="būreliai" sheetId="19" r:id="rId7"/>
    <sheet name="kontr_darbas" sheetId="9" r:id="rId8"/>
    <sheet name="parkai" sheetId="11" r:id="rId9"/>
    <sheet name="teorija" sheetId="17" r:id="rId10"/>
  </sheets>
  <calcPr calcId="144525"/>
</workbook>
</file>

<file path=xl/calcChain.xml><?xml version="1.0" encoding="utf-8"?>
<calcChain xmlns="http://schemas.openxmlformats.org/spreadsheetml/2006/main">
  <c r="D8" i="17" l="1"/>
  <c r="D7" i="17"/>
  <c r="D6" i="17"/>
  <c r="D4" i="17"/>
  <c r="D2" i="17"/>
  <c r="D16" i="17"/>
  <c r="D15" i="17"/>
  <c r="D12" i="17"/>
  <c r="D13" i="17"/>
  <c r="D14" i="17"/>
  <c r="C9" i="13"/>
  <c r="C8" i="13"/>
  <c r="C7" i="13"/>
  <c r="C6" i="13"/>
  <c r="C5" i="13"/>
  <c r="C4" i="13"/>
  <c r="C3" i="13"/>
  <c r="C11" i="13" s="1"/>
</calcChain>
</file>

<file path=xl/sharedStrings.xml><?xml version="1.0" encoding="utf-8"?>
<sst xmlns="http://schemas.openxmlformats.org/spreadsheetml/2006/main" count="310" uniqueCount="142">
  <si>
    <t>Skaičių porų lyginimas</t>
  </si>
  <si>
    <t>a</t>
  </si>
  <si>
    <t>b</t>
  </si>
  <si>
    <t>Rezultatas</t>
  </si>
  <si>
    <t>Lentelėje yra</t>
  </si>
  <si>
    <t>poros lygių skaičių</t>
  </si>
  <si>
    <t>Apklausa</t>
  </si>
  <si>
    <t>Vardas ir pavardė</t>
  </si>
  <si>
    <t>Lytis</t>
  </si>
  <si>
    <t>Patinka matematika</t>
  </si>
  <si>
    <t>Patinka fizika</t>
  </si>
  <si>
    <t>Petras Mokslininkas</t>
  </si>
  <si>
    <t>Antanina Tyrėja</t>
  </si>
  <si>
    <t>Martyna Mokslininkė</t>
  </si>
  <si>
    <t>Ona Fizikė</t>
  </si>
  <si>
    <t>Mindaugas Matematikas</t>
  </si>
  <si>
    <t>Marija Chemikė</t>
  </si>
  <si>
    <t>Juozas Matlankis</t>
  </si>
  <si>
    <t>Agnė Liniuotė</t>
  </si>
  <si>
    <t>Algirdas Trintukas</t>
  </si>
  <si>
    <t>Matas Pieštukas</t>
  </si>
  <si>
    <t>Rožė Knygutė</t>
  </si>
  <si>
    <t>Jonas Tyrėjas</t>
  </si>
  <si>
    <t>vyr.</t>
  </si>
  <si>
    <t>mot.</t>
  </si>
  <si>
    <t>taip</t>
  </si>
  <si>
    <t>ne</t>
  </si>
  <si>
    <t>Apklausoje dalyvavo</t>
  </si>
  <si>
    <t>patinka matematika</t>
  </si>
  <si>
    <t>patinka fizika</t>
  </si>
  <si>
    <t>Iš jų vyrų</t>
  </si>
  <si>
    <t>Kontrolinis darbas</t>
  </si>
  <si>
    <t>Pažymys</t>
  </si>
  <si>
    <t>Dažnis</t>
  </si>
  <si>
    <t>Pažymys padaugintas iš dažnio</t>
  </si>
  <si>
    <t>Mok. Rašė kontrolinį darbą</t>
  </si>
  <si>
    <t>Mok. Parašė darbą labai gerai</t>
  </si>
  <si>
    <t>Pažymių vidurkis</t>
  </si>
  <si>
    <t>Pasirinko užsienio kalbą</t>
  </si>
  <si>
    <t>Anglų</t>
  </si>
  <si>
    <t>Prancūzų</t>
  </si>
  <si>
    <t>Ispanų</t>
  </si>
  <si>
    <t>Rusų</t>
  </si>
  <si>
    <t>Vokiečių</t>
  </si>
  <si>
    <t>Pasirinko kalbas</t>
  </si>
  <si>
    <t>Moksliukų pasirinkta pirmoji užsienio kalba</t>
  </si>
  <si>
    <t>mokiniai</t>
  </si>
  <si>
    <t>% mok. Parašė darbą labai gerai</t>
  </si>
  <si>
    <t>Lietuvos nacionalinai parkai</t>
  </si>
  <si>
    <t>Pavadinimas</t>
  </si>
  <si>
    <t>Įkūrimo metai</t>
  </si>
  <si>
    <t>Dzūkijos</t>
  </si>
  <si>
    <t>Aukštaitijos</t>
  </si>
  <si>
    <t>Kuršių nerijos</t>
  </si>
  <si>
    <t>Žemaitijos</t>
  </si>
  <si>
    <t>Trakų istorinis</t>
  </si>
  <si>
    <r>
      <t>Plotas, km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</si>
  <si>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parkai</t>
  </si>
  <si>
    <t>Jų bendras plotas</t>
  </si>
  <si>
    <r>
      <t>km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</si>
  <si>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Parkų, didesnių už Kuršių Neriją bendras plotas</t>
  </si>
  <si>
    <t>poros skirtingų skaičių</t>
  </si>
  <si>
    <t>teigiamų skaičių</t>
  </si>
  <si>
    <t>Lentelėje yra nulių</t>
  </si>
  <si>
    <t xml:space="preserve"> metais įkurti</t>
  </si>
  <si>
    <r>
      <t>Ne mažesni kaip 400 km</t>
    </r>
    <r>
      <rPr>
        <vertAlign val="superscript"/>
        <sz val="11"/>
        <color theme="1"/>
        <rFont val="Calibri"/>
        <family val="2"/>
        <charset val="186"/>
        <scheme val="minor"/>
      </rPr>
      <t xml:space="preserve">2 </t>
    </r>
    <r>
      <rPr>
        <sz val="11"/>
        <color theme="1"/>
        <rFont val="Calibri"/>
        <family val="2"/>
        <charset val="186"/>
        <scheme val="minor"/>
      </rPr>
      <t>yra</t>
    </r>
  </si>
  <si>
    <t>UAB „Lo&amp;Ma bankas“</t>
  </si>
  <si>
    <t>Sąskaitos išrašas</t>
  </si>
  <si>
    <r>
      <rPr>
        <b/>
        <sz val="10"/>
        <color indexed="23"/>
        <rFont val="Arial"/>
        <family val="2"/>
        <charset val="186"/>
      </rPr>
      <t>Jonas Jankauskas, KIF 0987654321</t>
    </r>
    <r>
      <rPr>
        <sz val="10"/>
        <color indexed="23"/>
        <rFont val="Arial"/>
        <family val="2"/>
        <charset val="186"/>
      </rPr>
      <t xml:space="preserve">     </t>
    </r>
    <r>
      <rPr>
        <sz val="10"/>
        <rFont val="Arial"/>
        <family val="2"/>
        <charset val="186"/>
      </rPr>
      <t xml:space="preserve">    </t>
    </r>
  </si>
  <si>
    <r>
      <t xml:space="preserve">Operacijos atliktos nuo </t>
    </r>
    <r>
      <rPr>
        <b/>
        <sz val="10"/>
        <color indexed="23"/>
        <rFont val="Arial"/>
        <family val="2"/>
        <charset val="186"/>
      </rPr>
      <t>2011-05-01</t>
    </r>
    <r>
      <rPr>
        <sz val="10"/>
        <rFont val="Arial"/>
        <family val="2"/>
        <charset val="186"/>
      </rPr>
      <t xml:space="preserve"> iki </t>
    </r>
    <r>
      <rPr>
        <b/>
        <sz val="10"/>
        <color indexed="23"/>
        <rFont val="Arial"/>
        <family val="2"/>
        <charset val="186"/>
      </rPr>
      <t>2011-05-21</t>
    </r>
    <r>
      <rPr>
        <sz val="10"/>
        <color indexed="23"/>
        <rFont val="Arial"/>
        <family val="2"/>
        <charset val="186"/>
      </rPr>
      <t xml:space="preserve">    </t>
    </r>
    <r>
      <rPr>
        <sz val="10"/>
        <rFont val="Arial"/>
        <family val="2"/>
        <charset val="186"/>
      </rPr>
      <t xml:space="preserve">      </t>
    </r>
  </si>
  <si>
    <t>Operacijos turinys</t>
  </si>
  <si>
    <t>Pajamos / Išlaidos, Lt</t>
  </si>
  <si>
    <t>Lėšų nurašymas. MAXIMA LT, X-120, VILNIUS, LT, atsisk. data 2011-04-29</t>
  </si>
  <si>
    <t>Periodinis pervedimas pagal sutartį Nr. SNB01111. Gavėjas UAB „3GS Lietuva“</t>
  </si>
  <si>
    <t>Komisinis mokestis už periodinį pervedimą internetu</t>
  </si>
  <si>
    <t>Lėšų įskaitymas. Darbo užmokestis</t>
  </si>
  <si>
    <t>Lėšų nurašymas. MAXIMA LT, X-120, VILNIUS, LT, atsisk. data 2011-05-07</t>
  </si>
  <si>
    <t>Lėšų pervedimas. Gavėjas „AB LESTO“</t>
  </si>
  <si>
    <t>Lėšų pervedimas. Gavėjas „TEO“ LT AB</t>
  </si>
  <si>
    <t>Lėšų įskaitymas. Lėšos komandiruotės išlaidoms padengti</t>
  </si>
  <si>
    <t>Lėšų pervedimas į kitą banką (paprastas)</t>
  </si>
  <si>
    <t>Komisinis mokestis už pervedimą į kitą banką internetu</t>
  </si>
  <si>
    <t xml:space="preserve">Iš viso įplaukų </t>
  </si>
  <si>
    <t xml:space="preserve">Iš viso išlaidų </t>
  </si>
  <si>
    <t>Pradinis likutis 2011-05-01</t>
  </si>
  <si>
    <t>Galutinis likutis 2011-05-21</t>
  </si>
  <si>
    <t>COUNT(langelių blokas)</t>
  </si>
  <si>
    <t>COUNTA(langelių blokas)</t>
  </si>
  <si>
    <t>Suskaičiuoja langelius, kuriuose yra įrašyti skaičiai:</t>
  </si>
  <si>
    <t>Suskaičiuoja visus netuščius langelius:</t>
  </si>
  <si>
    <t>Suskaičiuoja langelius, atitinkančius kriterijų</t>
  </si>
  <si>
    <t>COUNTIF(langelių blokas; kriterijus)</t>
  </si>
  <si>
    <t>n</t>
  </si>
  <si>
    <t>COUNT(F2:J8)=5</t>
  </si>
  <si>
    <t>COUNTA(F2:J8)=7</t>
  </si>
  <si>
    <t>COUNTIF(F2:J8; "n") = 2</t>
  </si>
  <si>
    <t>COUNTIF(F2:J8; "&gt;=9") = 3</t>
  </si>
  <si>
    <t>COUNTIF(F2:J8; "&lt;4") = 1</t>
  </si>
  <si>
    <t>PAVYZDŽIAI</t>
  </si>
  <si>
    <t>FUNKCIJOS SINTAKSĖ</t>
  </si>
  <si>
    <t>Matematinės funkcijos</t>
  </si>
  <si>
    <t>Skaičiuoja sumą</t>
  </si>
  <si>
    <t>SUM(langelių blokas)</t>
  </si>
  <si>
    <t>Skaičiuoja vidurkį</t>
  </si>
  <si>
    <t>AVERAGE(langelių blokas)</t>
  </si>
  <si>
    <t>SUMIF(kriterijaus_langelių blokas; kriterijus; sumavimo_langelių blokas)</t>
  </si>
  <si>
    <t>AVERAGE(F2:J8)= 7</t>
  </si>
  <si>
    <t>I</t>
  </si>
  <si>
    <t>II</t>
  </si>
  <si>
    <t>III</t>
  </si>
  <si>
    <t>IV</t>
  </si>
  <si>
    <t>V</t>
  </si>
  <si>
    <t>sumuoja iš visų nurodytų langelių</t>
  </si>
  <si>
    <t>sumuoja tik iš F2:J2</t>
  </si>
  <si>
    <t>SUMIF(F2:J8;"&gt;3";F2:J8) = 34</t>
  </si>
  <si>
    <t>SUMIF(F1:J1;"II";F2:J8) = 10</t>
  </si>
  <si>
    <t>SUMIF(F1:J1;"V";F2:J8)= 0</t>
  </si>
  <si>
    <t>Sumuoja skaičius iš langelių, atitinkančių kriterijų</t>
  </si>
  <si>
    <t>Statistinės funkcijos</t>
  </si>
  <si>
    <t>SUM(F2:J8)= 35</t>
  </si>
  <si>
    <t>„Puikiosios“ mokyklos mokinių užsienio kalbų pasirinkimas</t>
  </si>
  <si>
    <t>Klasė</t>
  </si>
  <si>
    <t>Pasirinkta kalba</t>
  </si>
  <si>
    <t>Mokinių skaičius</t>
  </si>
  <si>
    <t>„Moksliukai“</t>
  </si>
  <si>
    <t>„Sportininkai“</t>
  </si>
  <si>
    <t>„Menininkai“</t>
  </si>
  <si>
    <t>„Muzikantai“</t>
  </si>
  <si>
    <t>mok.</t>
  </si>
  <si>
    <t>Iš viso</t>
  </si>
  <si>
    <t>klasė</t>
  </si>
  <si>
    <t>Lanko teatro studiją</t>
  </si>
  <si>
    <t>Lanko šokių būrelį</t>
  </si>
  <si>
    <t>Iš viso mokosi</t>
  </si>
  <si>
    <t>mokinių</t>
  </si>
  <si>
    <t>klasėje mokosi</t>
  </si>
  <si>
    <t>Lanko abu būrelius</t>
  </si>
  <si>
    <t>Nelanko nei vieno būrelio</t>
  </si>
  <si>
    <t>Lanko tik teatro studiją</t>
  </si>
  <si>
    <t>Būreliai</t>
  </si>
  <si>
    <t>Į rezultatų langelį įrašykite žodį "skirtingi", jei skaičiai a ir b skirtingi, arba skaičių, jei porą sudaro du vienodi skaičiai</t>
  </si>
  <si>
    <t>norint atlikti šią ir žemiau esančias užduotis, lentelę reikia papildyti reikiamai stulpeliais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</si>
</sst>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2060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b/>
      <sz val="14"/>
      <color rgb="FF92D050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2"/>
      <color theme="0" tint="-0.499984740745262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23"/>
      <name val="Arial"/>
      <family val="2"/>
      <charset val="186"/>
    </font>
    <font>
      <sz val="10"/>
      <color indexed="23"/>
      <name val="Arial"/>
      <family val="2"/>
      <charset val="186"/>
    </font>
    <font>
      <b/>
      <sz val="11"/>
      <color theme="0" tint="-0.499984740745262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9"/>
      <color theme="0" tint="-0.499984740745262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9"/>
      <color theme="1" tint="0.34998626667073579"/>
      <name val="Arial"/>
      <family val="2"/>
    </font>
    <font>
      <b/>
      <sz val="9"/>
      <name val="Arial"/>
      <family val="2"/>
    </font>
    <font>
      <b/>
      <sz val="9"/>
      <color theme="1" tint="0.34998626667073579"/>
      <name val="Arial"/>
      <family val="2"/>
      <charset val="186"/>
    </font>
    <font>
      <sz val="9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3C8FC"/>
        <bgColor indexed="64"/>
      </patternFill>
    </fill>
    <fill>
      <patternFill patternType="solid">
        <fgColor rgb="FFFDFAB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 tint="4.9989318521683403E-2"/>
      </left>
      <right style="thin">
        <color indexed="64"/>
      </right>
      <top style="medium">
        <color theme="0" tint="-0.499984740745262"/>
      </top>
      <bottom style="thin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medium">
        <color theme="0" tint="-0.49998474074526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1" tint="4.9989318521683403E-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8" fillId="0" borderId="0">
      <alignment vertical="top"/>
    </xf>
    <xf numFmtId="0" fontId="9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9" fontId="0" fillId="5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 vertical="center" indent="2"/>
    </xf>
    <xf numFmtId="0" fontId="0" fillId="0" borderId="1" xfId="0" applyBorder="1" applyAlignment="1">
      <alignment horizontal="right" indent="2"/>
    </xf>
    <xf numFmtId="2" fontId="0" fillId="0" borderId="1" xfId="0" applyNumberFormat="1" applyBorder="1" applyAlignment="1">
      <alignment horizontal="right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0" fillId="8" borderId="1" xfId="0" applyFill="1" applyBorder="1" applyAlignment="1">
      <alignment horizontal="center"/>
    </xf>
    <xf numFmtId="0" fontId="10" fillId="0" borderId="0" xfId="2" applyFont="1" applyFill="1">
      <alignment vertical="top"/>
    </xf>
    <xf numFmtId="0" fontId="15" fillId="0" borderId="8" xfId="0" applyFont="1" applyBorder="1" applyAlignment="1">
      <alignment vertical="center" wrapText="1"/>
    </xf>
    <xf numFmtId="0" fontId="15" fillId="0" borderId="7" xfId="0" applyFont="1" applyBorder="1" applyAlignment="1">
      <alignment horizontal="right" wrapText="1"/>
    </xf>
    <xf numFmtId="0" fontId="9" fillId="0" borderId="9" xfId="0" applyFont="1" applyBorder="1" applyAlignment="1">
      <alignment vertical="center"/>
    </xf>
    <xf numFmtId="2" fontId="9" fillId="0" borderId="10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2" fontId="9" fillId="0" borderId="14" xfId="0" applyNumberFormat="1" applyFont="1" applyBorder="1" applyAlignment="1">
      <alignment vertical="center"/>
    </xf>
    <xf numFmtId="0" fontId="9" fillId="0" borderId="0" xfId="2" applyFont="1" applyFill="1" applyAlignment="1">
      <alignment horizontal="right" vertical="center"/>
    </xf>
    <xf numFmtId="4" fontId="9" fillId="10" borderId="15" xfId="2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4" fontId="9" fillId="9" borderId="16" xfId="2" applyNumberFormat="1" applyFont="1" applyFill="1" applyBorder="1" applyAlignment="1">
      <alignment vertical="center"/>
    </xf>
    <xf numFmtId="4" fontId="9" fillId="10" borderId="16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4" fillId="8" borderId="1" xfId="0" applyFont="1" applyFill="1" applyBorder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indent="1"/>
    </xf>
    <xf numFmtId="0" fontId="0" fillId="0" borderId="1" xfId="0" applyFill="1" applyBorder="1"/>
    <xf numFmtId="0" fontId="19" fillId="0" borderId="0" xfId="0" applyFont="1"/>
    <xf numFmtId="0" fontId="20" fillId="0" borderId="17" xfId="3" applyFont="1" applyBorder="1" applyAlignment="1">
      <alignment horizontal="left" vertical="center"/>
    </xf>
    <xf numFmtId="0" fontId="21" fillId="0" borderId="18" xfId="3" applyFont="1" applyBorder="1" applyAlignment="1">
      <alignment horizontal="center" vertical="center"/>
    </xf>
    <xf numFmtId="0" fontId="21" fillId="0" borderId="19" xfId="3" applyFont="1" applyBorder="1" applyAlignment="1">
      <alignment horizontal="center" vertical="center"/>
    </xf>
    <xf numFmtId="22" fontId="23" fillId="0" borderId="1" xfId="3" applyNumberFormat="1" applyFont="1" applyFill="1" applyBorder="1" applyAlignment="1">
      <alignment horizontal="left" indent="1"/>
    </xf>
    <xf numFmtId="0" fontId="23" fillId="0" borderId="21" xfId="3" applyFont="1" applyBorder="1" applyAlignment="1">
      <alignment horizontal="center"/>
    </xf>
    <xf numFmtId="22" fontId="23" fillId="0" borderId="23" xfId="3" applyNumberFormat="1" applyFont="1" applyFill="1" applyBorder="1" applyAlignment="1">
      <alignment horizontal="left" indent="1"/>
    </xf>
    <xf numFmtId="0" fontId="23" fillId="0" borderId="24" xfId="3" applyFont="1" applyBorder="1" applyAlignment="1">
      <alignment horizontal="center"/>
    </xf>
    <xf numFmtId="22" fontId="23" fillId="0" borderId="17" xfId="3" applyNumberFormat="1" applyFont="1" applyFill="1" applyBorder="1" applyAlignment="1">
      <alignment horizontal="left" indent="3"/>
    </xf>
    <xf numFmtId="0" fontId="23" fillId="9" borderId="18" xfId="3" applyFont="1" applyFill="1" applyBorder="1" applyAlignment="1">
      <alignment horizontal="center"/>
    </xf>
    <xf numFmtId="0" fontId="23" fillId="0" borderId="19" xfId="3" applyFont="1" applyBorder="1" applyAlignment="1">
      <alignment horizontal="left" indent="1"/>
    </xf>
    <xf numFmtId="22" fontId="23" fillId="0" borderId="20" xfId="3" applyNumberFormat="1" applyFont="1" applyFill="1" applyBorder="1" applyAlignment="1">
      <alignment horizontal="left" indent="3"/>
    </xf>
    <xf numFmtId="0" fontId="23" fillId="9" borderId="1" xfId="3" applyFont="1" applyFill="1" applyBorder="1" applyAlignment="1">
      <alignment horizontal="center"/>
    </xf>
    <xf numFmtId="0" fontId="23" fillId="0" borderId="21" xfId="3" applyFont="1" applyBorder="1" applyAlignment="1">
      <alignment horizontal="left" indent="1"/>
    </xf>
    <xf numFmtId="22" fontId="23" fillId="0" borderId="22" xfId="3" applyNumberFormat="1" applyFont="1" applyFill="1" applyBorder="1" applyAlignment="1">
      <alignment horizontal="left" indent="3"/>
    </xf>
    <xf numFmtId="0" fontId="23" fillId="9" borderId="23" xfId="3" applyFont="1" applyFill="1" applyBorder="1" applyAlignment="1">
      <alignment horizontal="center"/>
    </xf>
    <xf numFmtId="0" fontId="23" fillId="0" borderId="24" xfId="3" applyFont="1" applyBorder="1" applyAlignment="1">
      <alignment horizontal="left" indent="1"/>
    </xf>
    <xf numFmtId="0" fontId="23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left" indent="1"/>
    </xf>
    <xf numFmtId="22" fontId="23" fillId="0" borderId="26" xfId="3" applyNumberFormat="1" applyFont="1" applyFill="1" applyBorder="1" applyAlignment="1">
      <alignment horizontal="right" indent="1"/>
    </xf>
    <xf numFmtId="0" fontId="23" fillId="9" borderId="27" xfId="3" applyFont="1" applyFill="1" applyBorder="1" applyAlignment="1">
      <alignment horizontal="center"/>
    </xf>
    <xf numFmtId="0" fontId="23" fillId="0" borderId="28" xfId="3" applyFont="1" applyBorder="1" applyAlignment="1">
      <alignment horizontal="left" inden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22" fontId="17" fillId="0" borderId="25" xfId="3" applyNumberFormat="1" applyFont="1" applyFill="1" applyBorder="1" applyAlignment="1">
      <alignment horizontal="center" vertical="center"/>
    </xf>
    <xf numFmtId="22" fontId="18" fillId="0" borderId="25" xfId="3" applyNumberFormat="1" applyFont="1" applyFill="1" applyBorder="1" applyAlignment="1">
      <alignment horizontal="center" vertical="center"/>
    </xf>
    <xf numFmtId="0" fontId="17" fillId="0" borderId="0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22" fillId="0" borderId="20" xfId="3" applyFont="1" applyBorder="1" applyAlignment="1">
      <alignment horizontal="left" vertical="center"/>
    </xf>
    <xf numFmtId="0" fontId="22" fillId="0" borderId="22" xfId="3" applyFont="1" applyBorder="1" applyAlignment="1">
      <alignment horizontal="left" vertical="center"/>
    </xf>
    <xf numFmtId="0" fontId="9" fillId="0" borderId="0" xfId="2" applyFont="1" applyFill="1" applyAlignment="1">
      <alignment horizontal="left" vertical="top" wrapText="1"/>
    </xf>
    <xf numFmtId="4" fontId="11" fillId="9" borderId="6" xfId="2" applyNumberFormat="1" applyFont="1" applyFill="1" applyBorder="1" applyAlignment="1">
      <alignment horizontal="center" vertical="center" wrapText="1"/>
    </xf>
    <xf numFmtId="4" fontId="11" fillId="9" borderId="7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</cellXfs>
  <cellStyles count="4">
    <cellStyle name="Įprastas" xfId="0" builtinId="0"/>
    <cellStyle name="Paprastas 2" xfId="3"/>
    <cellStyle name="Paprastas 3" xfId="2"/>
    <cellStyle name="Procentai" xfId="1" builtinId="5"/>
  </cellStyles>
  <dxfs count="0"/>
  <tableStyles count="0" defaultTableStyle="TableStyleMedium9" defaultPivotStyle="PivotStyleLight16"/>
  <colors>
    <mruColors>
      <color rgb="FFFFFF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2</xdr:row>
      <xdr:rowOff>104775</xdr:rowOff>
    </xdr:from>
    <xdr:to>
      <xdr:col>10</xdr:col>
      <xdr:colOff>342900</xdr:colOff>
      <xdr:row>12</xdr:row>
      <xdr:rowOff>133350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495300"/>
          <a:ext cx="2476500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</xdr:row>
      <xdr:rowOff>114300</xdr:rowOff>
    </xdr:from>
    <xdr:to>
      <xdr:col>11</xdr:col>
      <xdr:colOff>28575</xdr:colOff>
      <xdr:row>17</xdr:row>
      <xdr:rowOff>28575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38150"/>
          <a:ext cx="2609850" cy="410527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P15" sqref="P14:P15"/>
    </sheetView>
  </sheetViews>
  <sheetFormatPr defaultRowHeight="15" x14ac:dyDescent="0.25"/>
  <cols>
    <col min="3" max="3" width="18.5703125" customWidth="1"/>
    <col min="4" max="4" width="9.140625" customWidth="1"/>
  </cols>
  <sheetData>
    <row r="1" spans="1:6" ht="15.75" x14ac:dyDescent="0.25">
      <c r="A1" s="74" t="s">
        <v>0</v>
      </c>
      <c r="B1" s="74"/>
      <c r="C1" s="74"/>
    </row>
    <row r="2" spans="1:6" x14ac:dyDescent="0.25">
      <c r="A2" s="4" t="s">
        <v>1</v>
      </c>
      <c r="B2" s="4" t="s">
        <v>2</v>
      </c>
      <c r="C2" s="4" t="s">
        <v>3</v>
      </c>
      <c r="E2" s="95" t="s">
        <v>140</v>
      </c>
    </row>
    <row r="3" spans="1:6" x14ac:dyDescent="0.25">
      <c r="A3" s="2">
        <v>0</v>
      </c>
      <c r="B3" s="2">
        <v>9</v>
      </c>
      <c r="C3" s="3"/>
    </row>
    <row r="4" spans="1:6" x14ac:dyDescent="0.25">
      <c r="A4" s="2">
        <v>3</v>
      </c>
      <c r="B4" s="2">
        <v>3</v>
      </c>
      <c r="C4" s="3"/>
    </row>
    <row r="5" spans="1:6" x14ac:dyDescent="0.25">
      <c r="A5" s="2">
        <v>4</v>
      </c>
      <c r="B5" s="2">
        <v>6</v>
      </c>
      <c r="C5" s="3"/>
      <c r="F5" s="94"/>
    </row>
    <row r="6" spans="1:6" x14ac:dyDescent="0.25">
      <c r="A6" s="2">
        <v>4</v>
      </c>
      <c r="B6" s="2">
        <v>4</v>
      </c>
      <c r="C6" s="3"/>
    </row>
    <row r="7" spans="1:6" x14ac:dyDescent="0.25">
      <c r="A7" s="2">
        <v>-5</v>
      </c>
      <c r="B7" s="2">
        <v>6</v>
      </c>
      <c r="C7" s="3"/>
    </row>
    <row r="8" spans="1:6" x14ac:dyDescent="0.25">
      <c r="A8" s="2">
        <v>3</v>
      </c>
      <c r="B8" s="2">
        <v>-3</v>
      </c>
      <c r="C8" s="3"/>
    </row>
    <row r="9" spans="1:6" x14ac:dyDescent="0.25">
      <c r="A9" s="2">
        <v>1</v>
      </c>
      <c r="B9" s="2">
        <v>1</v>
      </c>
      <c r="C9" s="3"/>
    </row>
    <row r="11" spans="1:6" x14ac:dyDescent="0.25">
      <c r="A11" s="5" t="s">
        <v>4</v>
      </c>
      <c r="B11" s="5"/>
      <c r="C11" s="17"/>
      <c r="D11" s="5" t="s">
        <v>5</v>
      </c>
      <c r="E11" s="5"/>
    </row>
  </sheetData>
  <mergeCells count="1">
    <mergeCell ref="A1:C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20" sqref="B20"/>
    </sheetView>
  </sheetViews>
  <sheetFormatPr defaultRowHeight="15" x14ac:dyDescent="0.25"/>
  <cols>
    <col min="1" max="1" width="47.28515625" customWidth="1"/>
    <col min="2" max="2" width="35.28515625" customWidth="1"/>
    <col min="3" max="3" width="25.7109375" customWidth="1"/>
    <col min="4" max="4" width="2.42578125" hidden="1" customWidth="1"/>
    <col min="5" max="5" width="4.5703125" customWidth="1"/>
    <col min="6" max="12" width="5.28515625" customWidth="1"/>
  </cols>
  <sheetData>
    <row r="1" spans="1:10" ht="36" customHeight="1" x14ac:dyDescent="0.25">
      <c r="A1" s="44" t="s">
        <v>118</v>
      </c>
      <c r="B1" s="41" t="s">
        <v>99</v>
      </c>
      <c r="C1" s="41" t="s">
        <v>98</v>
      </c>
      <c r="F1" s="46" t="s">
        <v>107</v>
      </c>
      <c r="G1" s="46" t="s">
        <v>108</v>
      </c>
      <c r="H1" s="46" t="s">
        <v>109</v>
      </c>
      <c r="I1" s="46" t="s">
        <v>110</v>
      </c>
      <c r="J1" s="46" t="s">
        <v>111</v>
      </c>
    </row>
    <row r="2" spans="1:10" x14ac:dyDescent="0.25">
      <c r="A2" t="s">
        <v>88</v>
      </c>
      <c r="B2" s="42" t="s">
        <v>86</v>
      </c>
      <c r="C2" t="s">
        <v>93</v>
      </c>
      <c r="D2">
        <f>COUNT(F2:J8)</f>
        <v>5</v>
      </c>
      <c r="F2" s="3"/>
      <c r="G2" s="3">
        <v>10</v>
      </c>
      <c r="H2" s="3"/>
      <c r="I2" s="3"/>
      <c r="J2" s="3"/>
    </row>
    <row r="3" spans="1:10" x14ac:dyDescent="0.25">
      <c r="B3" s="42"/>
      <c r="F3" s="3"/>
      <c r="G3" s="3"/>
      <c r="H3" s="3"/>
      <c r="I3" s="3"/>
      <c r="J3" s="3"/>
    </row>
    <row r="4" spans="1:10" x14ac:dyDescent="0.25">
      <c r="A4" t="s">
        <v>89</v>
      </c>
      <c r="B4" s="42" t="s">
        <v>87</v>
      </c>
      <c r="C4" t="s">
        <v>94</v>
      </c>
      <c r="D4">
        <f>COUNTA(F2:J8)</f>
        <v>7</v>
      </c>
      <c r="F4" s="3"/>
      <c r="G4" s="3" t="s">
        <v>92</v>
      </c>
      <c r="H4" s="3">
        <v>1</v>
      </c>
      <c r="I4" s="3" t="s">
        <v>92</v>
      </c>
      <c r="J4" s="3"/>
    </row>
    <row r="5" spans="1:10" x14ac:dyDescent="0.25">
      <c r="B5" s="42"/>
      <c r="F5" s="3"/>
      <c r="G5" s="3"/>
      <c r="H5" s="3"/>
      <c r="I5" s="3"/>
      <c r="J5" s="3"/>
    </row>
    <row r="6" spans="1:10" x14ac:dyDescent="0.25">
      <c r="A6" t="s">
        <v>90</v>
      </c>
      <c r="B6" s="42" t="s">
        <v>91</v>
      </c>
      <c r="C6" t="s">
        <v>95</v>
      </c>
      <c r="D6">
        <f>COUNTIF(F2:J8, "n")</f>
        <v>2</v>
      </c>
      <c r="F6" s="3"/>
      <c r="G6" s="3"/>
      <c r="H6" s="3"/>
      <c r="I6" s="3">
        <v>9</v>
      </c>
      <c r="J6" s="3"/>
    </row>
    <row r="7" spans="1:10" x14ac:dyDescent="0.25">
      <c r="C7" t="s">
        <v>96</v>
      </c>
      <c r="D7">
        <f>COUNTIF(F2:J8, "&gt;=9")</f>
        <v>3</v>
      </c>
      <c r="F7" s="3"/>
      <c r="G7" s="3"/>
      <c r="H7" s="3"/>
      <c r="I7" s="3"/>
      <c r="J7" s="3"/>
    </row>
    <row r="8" spans="1:10" x14ac:dyDescent="0.25">
      <c r="C8" t="s">
        <v>97</v>
      </c>
      <c r="D8">
        <f>COUNTIF(F2:J8, "&lt;4")</f>
        <v>1</v>
      </c>
      <c r="F8" s="3"/>
      <c r="G8" s="3">
        <v>10</v>
      </c>
      <c r="H8" s="3"/>
      <c r="I8" s="3"/>
      <c r="J8" s="3">
        <v>5</v>
      </c>
    </row>
    <row r="10" spans="1:10" ht="18.75" x14ac:dyDescent="0.3">
      <c r="A10" s="45" t="s">
        <v>100</v>
      </c>
    </row>
    <row r="12" spans="1:10" ht="35.25" customHeight="1" x14ac:dyDescent="0.25">
      <c r="A12" s="40" t="s">
        <v>101</v>
      </c>
      <c r="B12" s="43" t="s">
        <v>102</v>
      </c>
      <c r="C12" s="22" t="s">
        <v>119</v>
      </c>
      <c r="D12" s="22">
        <f>SUM(F2:J8)</f>
        <v>35</v>
      </c>
    </row>
    <row r="13" spans="1:10" ht="35.25" customHeight="1" x14ac:dyDescent="0.25">
      <c r="A13" s="40" t="s">
        <v>103</v>
      </c>
      <c r="B13" s="43" t="s">
        <v>104</v>
      </c>
      <c r="C13" s="22" t="s">
        <v>106</v>
      </c>
      <c r="D13" s="22">
        <f>AVERAGE(F2:J8)</f>
        <v>7</v>
      </c>
    </row>
    <row r="14" spans="1:10" ht="35.25" customHeight="1" x14ac:dyDescent="0.25">
      <c r="A14" s="40" t="s">
        <v>117</v>
      </c>
      <c r="B14" s="43" t="s">
        <v>105</v>
      </c>
      <c r="C14" s="22" t="s">
        <v>114</v>
      </c>
      <c r="D14" s="22">
        <f>SUMIF(F2:J8,"&gt;3",F2:J8)</f>
        <v>34</v>
      </c>
      <c r="F14" t="s">
        <v>112</v>
      </c>
    </row>
    <row r="15" spans="1:10" ht="23.25" customHeight="1" x14ac:dyDescent="0.25">
      <c r="C15" s="22" t="s">
        <v>115</v>
      </c>
      <c r="D15" s="22">
        <f>SUMIF(F1:J1,"II",F2:J8)</f>
        <v>10</v>
      </c>
      <c r="F15" t="s">
        <v>113</v>
      </c>
    </row>
    <row r="16" spans="1:10" ht="23.25" customHeight="1" x14ac:dyDescent="0.25">
      <c r="C16" s="47" t="s">
        <v>116</v>
      </c>
      <c r="D16" s="22">
        <f>SUMIF(F1:J1,"V",F2:J8)</f>
        <v>0</v>
      </c>
      <c r="F16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C9"/>
    </sheetView>
  </sheetViews>
  <sheetFormatPr defaultRowHeight="15" x14ac:dyDescent="0.25"/>
  <cols>
    <col min="3" max="3" width="18.5703125" customWidth="1"/>
    <col min="4" max="4" width="22.7109375" customWidth="1"/>
  </cols>
  <sheetData>
    <row r="1" spans="1:4" ht="31.5" customHeight="1" x14ac:dyDescent="0.25">
      <c r="A1" s="75" t="s">
        <v>0</v>
      </c>
      <c r="B1" s="75"/>
      <c r="C1" s="75"/>
    </row>
    <row r="2" spans="1:4" x14ac:dyDescent="0.25">
      <c r="A2" s="4" t="s">
        <v>1</v>
      </c>
      <c r="B2" s="4" t="s">
        <v>2</v>
      </c>
      <c r="C2" s="4" t="s">
        <v>3</v>
      </c>
    </row>
    <row r="3" spans="1:4" x14ac:dyDescent="0.25">
      <c r="A3" s="2">
        <v>0</v>
      </c>
      <c r="B3" s="2">
        <v>9</v>
      </c>
      <c r="C3" s="3" t="str">
        <f>IF(A3&lt;&gt;B3,"skirtingi",A3)</f>
        <v>skirtingi</v>
      </c>
    </row>
    <row r="4" spans="1:4" x14ac:dyDescent="0.25">
      <c r="A4" s="2">
        <v>3</v>
      </c>
      <c r="B4" s="2">
        <v>3</v>
      </c>
      <c r="C4" s="3">
        <f t="shared" ref="C4:C9" si="0">IF(A4&lt;&gt;B4,"skirtingi",A4)</f>
        <v>3</v>
      </c>
    </row>
    <row r="5" spans="1:4" x14ac:dyDescent="0.25">
      <c r="A5" s="2">
        <v>4</v>
      </c>
      <c r="B5" s="2">
        <v>6</v>
      </c>
      <c r="C5" s="3" t="str">
        <f t="shared" si="0"/>
        <v>skirtingi</v>
      </c>
    </row>
    <row r="6" spans="1:4" x14ac:dyDescent="0.25">
      <c r="A6" s="2">
        <v>4</v>
      </c>
      <c r="B6" s="2">
        <v>4</v>
      </c>
      <c r="C6" s="3">
        <f t="shared" si="0"/>
        <v>4</v>
      </c>
    </row>
    <row r="7" spans="1:4" x14ac:dyDescent="0.25">
      <c r="A7" s="2">
        <v>-5</v>
      </c>
      <c r="B7" s="2">
        <v>6</v>
      </c>
      <c r="C7" s="3" t="str">
        <f t="shared" si="0"/>
        <v>skirtingi</v>
      </c>
    </row>
    <row r="8" spans="1:4" x14ac:dyDescent="0.25">
      <c r="A8" s="2">
        <v>3</v>
      </c>
      <c r="B8" s="2">
        <v>-3</v>
      </c>
      <c r="C8" s="3" t="str">
        <f t="shared" si="0"/>
        <v>skirtingi</v>
      </c>
    </row>
    <row r="9" spans="1:4" x14ac:dyDescent="0.25">
      <c r="A9" s="2">
        <v>1</v>
      </c>
      <c r="B9" s="2">
        <v>1</v>
      </c>
      <c r="C9" s="3">
        <f t="shared" si="0"/>
        <v>1</v>
      </c>
    </row>
    <row r="11" spans="1:4" x14ac:dyDescent="0.25">
      <c r="A11" s="5" t="s">
        <v>4</v>
      </c>
      <c r="B11" s="5"/>
      <c r="C11" s="17">
        <f>COUNT(C3:C9)</f>
        <v>3</v>
      </c>
      <c r="D11" s="5" t="s">
        <v>5</v>
      </c>
    </row>
    <row r="12" spans="1:4" x14ac:dyDescent="0.25">
      <c r="A12" s="5" t="s">
        <v>4</v>
      </c>
      <c r="B12" s="5"/>
      <c r="C12" s="17"/>
      <c r="D12" s="5" t="s">
        <v>61</v>
      </c>
    </row>
    <row r="13" spans="1:4" x14ac:dyDescent="0.25">
      <c r="A13" s="5" t="s">
        <v>4</v>
      </c>
      <c r="B13" s="5"/>
      <c r="C13" s="17"/>
      <c r="D13" s="5" t="s">
        <v>62</v>
      </c>
    </row>
    <row r="14" spans="1:4" x14ac:dyDescent="0.25">
      <c r="A14" s="5" t="s">
        <v>63</v>
      </c>
      <c r="B14" s="5"/>
      <c r="C14" s="17"/>
      <c r="D14" s="5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J11" sqref="J11"/>
    </sheetView>
  </sheetViews>
  <sheetFormatPr defaultRowHeight="15" x14ac:dyDescent="0.25"/>
  <cols>
    <col min="1" max="1" width="23.28515625" customWidth="1"/>
    <col min="2" max="4" width="12.85546875" customWidth="1"/>
  </cols>
  <sheetData>
    <row r="1" spans="1:4" ht="25.5" customHeight="1" x14ac:dyDescent="0.25">
      <c r="A1" s="76" t="s">
        <v>6</v>
      </c>
      <c r="B1" s="76"/>
      <c r="C1" s="76"/>
      <c r="D1" s="76"/>
    </row>
    <row r="2" spans="1:4" ht="30" x14ac:dyDescent="0.25">
      <c r="A2" s="7" t="s">
        <v>7</v>
      </c>
      <c r="B2" s="7" t="s">
        <v>8</v>
      </c>
      <c r="C2" s="8" t="s">
        <v>9</v>
      </c>
      <c r="D2" s="8" t="s">
        <v>10</v>
      </c>
    </row>
    <row r="3" spans="1:4" x14ac:dyDescent="0.25">
      <c r="A3" s="3" t="s">
        <v>22</v>
      </c>
      <c r="B3" s="2" t="s">
        <v>23</v>
      </c>
      <c r="C3" s="9" t="s">
        <v>25</v>
      </c>
      <c r="D3" s="9" t="s">
        <v>26</v>
      </c>
    </row>
    <row r="4" spans="1:4" x14ac:dyDescent="0.25">
      <c r="A4" s="3" t="s">
        <v>11</v>
      </c>
      <c r="B4" s="2" t="s">
        <v>23</v>
      </c>
      <c r="C4" s="9" t="s">
        <v>25</v>
      </c>
      <c r="D4" s="9" t="s">
        <v>25</v>
      </c>
    </row>
    <row r="5" spans="1:4" x14ac:dyDescent="0.25">
      <c r="A5" s="3" t="s">
        <v>12</v>
      </c>
      <c r="B5" s="2" t="s">
        <v>24</v>
      </c>
      <c r="C5" s="9" t="s">
        <v>26</v>
      </c>
      <c r="D5" s="9" t="s">
        <v>25</v>
      </c>
    </row>
    <row r="6" spans="1:4" x14ac:dyDescent="0.25">
      <c r="A6" s="3" t="s">
        <v>13</v>
      </c>
      <c r="B6" s="2" t="s">
        <v>24</v>
      </c>
      <c r="C6" s="9" t="s">
        <v>25</v>
      </c>
      <c r="D6" s="9" t="s">
        <v>25</v>
      </c>
    </row>
    <row r="7" spans="1:4" x14ac:dyDescent="0.25">
      <c r="A7" s="3" t="s">
        <v>14</v>
      </c>
      <c r="B7" s="2" t="s">
        <v>24</v>
      </c>
      <c r="C7" s="9" t="s">
        <v>25</v>
      </c>
      <c r="D7" s="9" t="s">
        <v>26</v>
      </c>
    </row>
    <row r="8" spans="1:4" x14ac:dyDescent="0.25">
      <c r="A8" s="3" t="s">
        <v>15</v>
      </c>
      <c r="B8" s="2" t="s">
        <v>23</v>
      </c>
      <c r="C8" s="9" t="s">
        <v>26</v>
      </c>
      <c r="D8" s="9" t="s">
        <v>26</v>
      </c>
    </row>
    <row r="9" spans="1:4" x14ac:dyDescent="0.25">
      <c r="A9" s="3" t="s">
        <v>16</v>
      </c>
      <c r="B9" s="2" t="s">
        <v>24</v>
      </c>
      <c r="C9" s="9" t="s">
        <v>25</v>
      </c>
      <c r="D9" s="9" t="s">
        <v>25</v>
      </c>
    </row>
    <row r="10" spans="1:4" x14ac:dyDescent="0.25">
      <c r="A10" s="3" t="s">
        <v>17</v>
      </c>
      <c r="B10" s="2" t="s">
        <v>23</v>
      </c>
      <c r="C10" s="9" t="s">
        <v>26</v>
      </c>
      <c r="D10" s="9" t="s">
        <v>26</v>
      </c>
    </row>
    <row r="11" spans="1:4" x14ac:dyDescent="0.25">
      <c r="A11" s="3" t="s">
        <v>18</v>
      </c>
      <c r="B11" s="2" t="s">
        <v>24</v>
      </c>
      <c r="C11" s="9" t="s">
        <v>25</v>
      </c>
      <c r="D11" s="9" t="s">
        <v>26</v>
      </c>
    </row>
    <row r="12" spans="1:4" x14ac:dyDescent="0.25">
      <c r="A12" s="3" t="s">
        <v>19</v>
      </c>
      <c r="B12" s="2" t="s">
        <v>23</v>
      </c>
      <c r="C12" s="9" t="s">
        <v>25</v>
      </c>
      <c r="D12" s="9" t="s">
        <v>26</v>
      </c>
    </row>
    <row r="13" spans="1:4" x14ac:dyDescent="0.25">
      <c r="A13" s="3" t="s">
        <v>20</v>
      </c>
      <c r="B13" s="2" t="s">
        <v>23</v>
      </c>
      <c r="C13" s="9" t="s">
        <v>25</v>
      </c>
      <c r="D13" s="9" t="s">
        <v>25</v>
      </c>
    </row>
    <row r="14" spans="1:4" x14ac:dyDescent="0.25">
      <c r="A14" s="3" t="s">
        <v>21</v>
      </c>
      <c r="B14" s="2" t="s">
        <v>24</v>
      </c>
      <c r="C14" s="9" t="s">
        <v>26</v>
      </c>
      <c r="D14" s="9" t="s">
        <v>25</v>
      </c>
    </row>
    <row r="15" spans="1:4" x14ac:dyDescent="0.25">
      <c r="B15" s="1"/>
      <c r="C15" s="6"/>
      <c r="D15" s="6"/>
    </row>
    <row r="16" spans="1:4" x14ac:dyDescent="0.25">
      <c r="A16" t="s">
        <v>27</v>
      </c>
      <c r="B16" s="16"/>
      <c r="C16" s="6"/>
      <c r="D16" s="6"/>
    </row>
    <row r="17" spans="1:4" x14ac:dyDescent="0.25">
      <c r="A17" t="s">
        <v>30</v>
      </c>
      <c r="B17" s="16"/>
      <c r="C17" s="6"/>
      <c r="D17" s="6"/>
    </row>
    <row r="18" spans="1:4" x14ac:dyDescent="0.25">
      <c r="A18" t="s">
        <v>28</v>
      </c>
      <c r="B18" s="16"/>
      <c r="C18" s="6"/>
      <c r="D18" s="6"/>
    </row>
    <row r="19" spans="1:4" x14ac:dyDescent="0.25">
      <c r="A19" t="s">
        <v>29</v>
      </c>
      <c r="B19" s="16"/>
      <c r="C19" s="6"/>
      <c r="D19" s="6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8" sqref="F8"/>
    </sheetView>
  </sheetViews>
  <sheetFormatPr defaultRowHeight="15" x14ac:dyDescent="0.25"/>
  <cols>
    <col min="1" max="1" width="26.42578125" customWidth="1"/>
    <col min="2" max="2" width="14.5703125" customWidth="1"/>
    <col min="3" max="3" width="14.28515625" customWidth="1"/>
  </cols>
  <sheetData>
    <row r="1" spans="1:3" ht="35.25" customHeight="1" x14ac:dyDescent="0.25">
      <c r="A1" s="77" t="s">
        <v>45</v>
      </c>
      <c r="B1" s="77"/>
    </row>
    <row r="2" spans="1:3" ht="30" x14ac:dyDescent="0.25">
      <c r="A2" s="7" t="s">
        <v>7</v>
      </c>
      <c r="B2" s="8" t="s">
        <v>38</v>
      </c>
    </row>
    <row r="3" spans="1:3" x14ac:dyDescent="0.25">
      <c r="A3" s="3" t="s">
        <v>22</v>
      </c>
      <c r="B3" s="9" t="s">
        <v>39</v>
      </c>
    </row>
    <row r="4" spans="1:3" x14ac:dyDescent="0.25">
      <c r="A4" s="3" t="s">
        <v>11</v>
      </c>
      <c r="B4" s="9" t="s">
        <v>40</v>
      </c>
    </row>
    <row r="5" spans="1:3" x14ac:dyDescent="0.25">
      <c r="A5" s="3" t="s">
        <v>12</v>
      </c>
      <c r="B5" s="9" t="s">
        <v>41</v>
      </c>
    </row>
    <row r="6" spans="1:3" x14ac:dyDescent="0.25">
      <c r="A6" s="3" t="s">
        <v>13</v>
      </c>
      <c r="B6" s="9" t="s">
        <v>42</v>
      </c>
    </row>
    <row r="7" spans="1:3" x14ac:dyDescent="0.25">
      <c r="A7" s="3" t="s">
        <v>14</v>
      </c>
      <c r="B7" s="9" t="s">
        <v>42</v>
      </c>
    </row>
    <row r="8" spans="1:3" x14ac:dyDescent="0.25">
      <c r="A8" s="3" t="s">
        <v>15</v>
      </c>
      <c r="B8" s="9" t="s">
        <v>39</v>
      </c>
    </row>
    <row r="9" spans="1:3" x14ac:dyDescent="0.25">
      <c r="A9" s="3" t="s">
        <v>16</v>
      </c>
      <c r="B9" s="9" t="s">
        <v>39</v>
      </c>
    </row>
    <row r="10" spans="1:3" x14ac:dyDescent="0.25">
      <c r="A10" s="3" t="s">
        <v>17</v>
      </c>
      <c r="B10" s="9" t="s">
        <v>39</v>
      </c>
    </row>
    <row r="11" spans="1:3" x14ac:dyDescent="0.25">
      <c r="A11" s="3" t="s">
        <v>18</v>
      </c>
      <c r="B11" s="9" t="s">
        <v>43</v>
      </c>
    </row>
    <row r="12" spans="1:3" x14ac:dyDescent="0.25">
      <c r="A12" s="3" t="s">
        <v>19</v>
      </c>
      <c r="B12" s="9" t="s">
        <v>41</v>
      </c>
    </row>
    <row r="13" spans="1:3" x14ac:dyDescent="0.25">
      <c r="A13" s="3" t="s">
        <v>20</v>
      </c>
      <c r="B13" s="9" t="s">
        <v>43</v>
      </c>
    </row>
    <row r="14" spans="1:3" x14ac:dyDescent="0.25">
      <c r="A14" s="3" t="s">
        <v>21</v>
      </c>
      <c r="B14" s="9" t="s">
        <v>43</v>
      </c>
    </row>
    <row r="15" spans="1:3" x14ac:dyDescent="0.25">
      <c r="A15" s="78" t="s">
        <v>44</v>
      </c>
      <c r="B15" s="79"/>
    </row>
    <row r="16" spans="1:3" x14ac:dyDescent="0.25">
      <c r="A16" s="19" t="s">
        <v>39</v>
      </c>
      <c r="B16" s="12"/>
      <c r="C16" s="18" t="s">
        <v>46</v>
      </c>
    </row>
    <row r="17" spans="1:3" x14ac:dyDescent="0.25">
      <c r="A17" s="19" t="s">
        <v>43</v>
      </c>
      <c r="B17" s="12"/>
      <c r="C17" s="18" t="s">
        <v>46</v>
      </c>
    </row>
    <row r="18" spans="1:3" x14ac:dyDescent="0.25">
      <c r="A18" s="19" t="s">
        <v>40</v>
      </c>
      <c r="B18" s="12"/>
      <c r="C18" s="18" t="s">
        <v>46</v>
      </c>
    </row>
    <row r="19" spans="1:3" x14ac:dyDescent="0.25">
      <c r="A19" s="19" t="s">
        <v>42</v>
      </c>
      <c r="B19" s="12"/>
      <c r="C19" s="18" t="s">
        <v>46</v>
      </c>
    </row>
    <row r="20" spans="1:3" x14ac:dyDescent="0.25">
      <c r="A20" s="19" t="s">
        <v>41</v>
      </c>
      <c r="B20" s="12"/>
      <c r="C20" s="18" t="s">
        <v>46</v>
      </c>
    </row>
  </sheetData>
  <mergeCells count="2">
    <mergeCell ref="A1:B1"/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B25" sqref="B25"/>
    </sheetView>
  </sheetViews>
  <sheetFormatPr defaultRowHeight="12" x14ac:dyDescent="0.2"/>
  <cols>
    <col min="1" max="1" width="14.5703125" style="51" customWidth="1"/>
    <col min="2" max="2" width="17" style="51" customWidth="1"/>
    <col min="3" max="3" width="17.85546875" style="51" customWidth="1"/>
    <col min="4" max="16384" width="9.140625" style="51"/>
  </cols>
  <sheetData>
    <row r="1" spans="1:3" ht="12.75" thickBot="1" x14ac:dyDescent="0.25">
      <c r="A1" s="82" t="s">
        <v>120</v>
      </c>
      <c r="B1" s="83"/>
      <c r="C1" s="83"/>
    </row>
    <row r="2" spans="1:3" x14ac:dyDescent="0.2">
      <c r="A2" s="52" t="s">
        <v>121</v>
      </c>
      <c r="B2" s="53" t="s">
        <v>122</v>
      </c>
      <c r="C2" s="54" t="s">
        <v>123</v>
      </c>
    </row>
    <row r="3" spans="1:3" x14ac:dyDescent="0.2">
      <c r="A3" s="84" t="s">
        <v>124</v>
      </c>
      <c r="B3" s="55" t="s">
        <v>39</v>
      </c>
      <c r="C3" s="56">
        <v>4</v>
      </c>
    </row>
    <row r="4" spans="1:3" x14ac:dyDescent="0.2">
      <c r="A4" s="84"/>
      <c r="B4" s="55" t="s">
        <v>43</v>
      </c>
      <c r="C4" s="56">
        <v>3</v>
      </c>
    </row>
    <row r="5" spans="1:3" x14ac:dyDescent="0.2">
      <c r="A5" s="84"/>
      <c r="B5" s="55" t="s">
        <v>40</v>
      </c>
      <c r="C5" s="56">
        <v>1</v>
      </c>
    </row>
    <row r="6" spans="1:3" x14ac:dyDescent="0.2">
      <c r="A6" s="84"/>
      <c r="B6" s="55" t="s">
        <v>42</v>
      </c>
      <c r="C6" s="56">
        <v>2</v>
      </c>
    </row>
    <row r="7" spans="1:3" x14ac:dyDescent="0.2">
      <c r="A7" s="84"/>
      <c r="B7" s="55" t="s">
        <v>41</v>
      </c>
      <c r="C7" s="56">
        <v>2</v>
      </c>
    </row>
    <row r="8" spans="1:3" x14ac:dyDescent="0.2">
      <c r="A8" s="84" t="s">
        <v>125</v>
      </c>
      <c r="B8" s="55" t="s">
        <v>39</v>
      </c>
      <c r="C8" s="56">
        <v>4</v>
      </c>
    </row>
    <row r="9" spans="1:3" x14ac:dyDescent="0.2">
      <c r="A9" s="84"/>
      <c r="B9" s="55" t="s">
        <v>43</v>
      </c>
      <c r="C9" s="56">
        <v>3</v>
      </c>
    </row>
    <row r="10" spans="1:3" x14ac:dyDescent="0.2">
      <c r="A10" s="84"/>
      <c r="B10" s="55" t="s">
        <v>40</v>
      </c>
      <c r="C10" s="56">
        <v>1</v>
      </c>
    </row>
    <row r="11" spans="1:3" x14ac:dyDescent="0.2">
      <c r="A11" s="84"/>
      <c r="B11" s="55" t="s">
        <v>42</v>
      </c>
      <c r="C11" s="56">
        <v>2</v>
      </c>
    </row>
    <row r="12" spans="1:3" x14ac:dyDescent="0.2">
      <c r="A12" s="84"/>
      <c r="B12" s="55" t="s">
        <v>41</v>
      </c>
      <c r="C12" s="56">
        <v>2</v>
      </c>
    </row>
    <row r="13" spans="1:3" x14ac:dyDescent="0.2">
      <c r="A13" s="84" t="s">
        <v>126</v>
      </c>
      <c r="B13" s="55" t="s">
        <v>39</v>
      </c>
      <c r="C13" s="56">
        <v>2</v>
      </c>
    </row>
    <row r="14" spans="1:3" x14ac:dyDescent="0.2">
      <c r="A14" s="84"/>
      <c r="B14" s="55" t="s">
        <v>43</v>
      </c>
      <c r="C14" s="56">
        <v>2</v>
      </c>
    </row>
    <row r="15" spans="1:3" x14ac:dyDescent="0.2">
      <c r="A15" s="84"/>
      <c r="B15" s="55" t="s">
        <v>40</v>
      </c>
      <c r="C15" s="56">
        <v>4</v>
      </c>
    </row>
    <row r="16" spans="1:3" x14ac:dyDescent="0.2">
      <c r="A16" s="84"/>
      <c r="B16" s="55" t="s">
        <v>42</v>
      </c>
      <c r="C16" s="56">
        <v>4</v>
      </c>
    </row>
    <row r="17" spans="1:3" x14ac:dyDescent="0.2">
      <c r="A17" s="84"/>
      <c r="B17" s="55" t="s">
        <v>41</v>
      </c>
      <c r="C17" s="56">
        <v>3</v>
      </c>
    </row>
    <row r="18" spans="1:3" x14ac:dyDescent="0.2">
      <c r="A18" s="84" t="s">
        <v>127</v>
      </c>
      <c r="B18" s="55" t="s">
        <v>39</v>
      </c>
      <c r="C18" s="56">
        <v>1</v>
      </c>
    </row>
    <row r="19" spans="1:3" x14ac:dyDescent="0.2">
      <c r="A19" s="84"/>
      <c r="B19" s="55" t="s">
        <v>43</v>
      </c>
      <c r="C19" s="56">
        <v>2</v>
      </c>
    </row>
    <row r="20" spans="1:3" x14ac:dyDescent="0.2">
      <c r="A20" s="84"/>
      <c r="B20" s="55" t="s">
        <v>40</v>
      </c>
      <c r="C20" s="56">
        <v>2</v>
      </c>
    </row>
    <row r="21" spans="1:3" x14ac:dyDescent="0.2">
      <c r="A21" s="84"/>
      <c r="B21" s="55" t="s">
        <v>42</v>
      </c>
      <c r="C21" s="56">
        <v>1</v>
      </c>
    </row>
    <row r="22" spans="1:3" ht="12.75" thickBot="1" x14ac:dyDescent="0.25">
      <c r="A22" s="85"/>
      <c r="B22" s="57" t="s">
        <v>41</v>
      </c>
      <c r="C22" s="58">
        <v>2</v>
      </c>
    </row>
    <row r="23" spans="1:3" ht="12.75" thickBot="1" x14ac:dyDescent="0.25">
      <c r="A23" s="80" t="s">
        <v>44</v>
      </c>
      <c r="B23" s="81"/>
      <c r="C23" s="81"/>
    </row>
    <row r="24" spans="1:3" x14ac:dyDescent="0.2">
      <c r="A24" s="59" t="s">
        <v>39</v>
      </c>
      <c r="B24" s="60"/>
      <c r="C24" s="61" t="s">
        <v>128</v>
      </c>
    </row>
    <row r="25" spans="1:3" x14ac:dyDescent="0.2">
      <c r="A25" s="62" t="s">
        <v>43</v>
      </c>
      <c r="B25" s="63"/>
      <c r="C25" s="64" t="s">
        <v>128</v>
      </c>
    </row>
    <row r="26" spans="1:3" x14ac:dyDescent="0.2">
      <c r="A26" s="62" t="s">
        <v>40</v>
      </c>
      <c r="B26" s="63"/>
      <c r="C26" s="64" t="s">
        <v>128</v>
      </c>
    </row>
    <row r="27" spans="1:3" x14ac:dyDescent="0.2">
      <c r="A27" s="62" t="s">
        <v>42</v>
      </c>
      <c r="B27" s="63"/>
      <c r="C27" s="64" t="s">
        <v>128</v>
      </c>
    </row>
    <row r="28" spans="1:3" ht="12.75" thickBot="1" x14ac:dyDescent="0.25">
      <c r="A28" s="65" t="s">
        <v>41</v>
      </c>
      <c r="B28" s="66"/>
      <c r="C28" s="67" t="s">
        <v>128</v>
      </c>
    </row>
    <row r="29" spans="1:3" ht="12.75" thickBot="1" x14ac:dyDescent="0.25">
      <c r="A29" s="68"/>
      <c r="B29" s="69"/>
      <c r="C29" s="70"/>
    </row>
    <row r="30" spans="1:3" ht="12.75" thickBot="1" x14ac:dyDescent="0.25">
      <c r="A30" s="71" t="s">
        <v>129</v>
      </c>
      <c r="B30" s="72"/>
      <c r="C30" s="73" t="s">
        <v>128</v>
      </c>
    </row>
  </sheetData>
  <mergeCells count="6">
    <mergeCell ref="A23:C23"/>
    <mergeCell ref="A1:C1"/>
    <mergeCell ref="A3:A7"/>
    <mergeCell ref="A8:A12"/>
    <mergeCell ref="A13:A17"/>
    <mergeCell ref="A18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4" workbookViewId="0">
      <selection activeCell="F19" sqref="F19"/>
    </sheetView>
  </sheetViews>
  <sheetFormatPr defaultRowHeight="15" x14ac:dyDescent="0.25"/>
  <cols>
    <col min="1" max="1" width="67.28515625" customWidth="1"/>
    <col min="2" max="2" width="13.28515625" customWidth="1"/>
  </cols>
  <sheetData>
    <row r="1" spans="1:2" x14ac:dyDescent="0.25">
      <c r="A1" s="86" t="s">
        <v>66</v>
      </c>
      <c r="B1" s="86"/>
    </row>
    <row r="2" spans="1:2" ht="15.75" thickBot="1" x14ac:dyDescent="0.3">
      <c r="A2" s="26"/>
      <c r="B2" s="26"/>
    </row>
    <row r="3" spans="1:2" ht="16.5" thickBot="1" x14ac:dyDescent="0.3">
      <c r="A3" s="87" t="s">
        <v>67</v>
      </c>
      <c r="B3" s="88"/>
    </row>
    <row r="4" spans="1:2" x14ac:dyDescent="0.25">
      <c r="A4" s="26"/>
      <c r="B4" s="26"/>
    </row>
    <row r="5" spans="1:2" x14ac:dyDescent="0.25">
      <c r="A5" s="89" t="s">
        <v>68</v>
      </c>
      <c r="B5" s="89"/>
    </row>
    <row r="6" spans="1:2" x14ac:dyDescent="0.25">
      <c r="A6" s="86" t="s">
        <v>69</v>
      </c>
      <c r="B6" s="86"/>
    </row>
    <row r="7" spans="1:2" ht="15.75" thickBot="1" x14ac:dyDescent="0.3">
      <c r="A7" s="26"/>
      <c r="B7" s="26"/>
    </row>
    <row r="8" spans="1:2" ht="30.75" thickBot="1" x14ac:dyDescent="0.3">
      <c r="A8" s="27" t="s">
        <v>70</v>
      </c>
      <c r="B8" s="28" t="s">
        <v>71</v>
      </c>
    </row>
    <row r="9" spans="1:2" x14ac:dyDescent="0.25">
      <c r="A9" s="29" t="s">
        <v>72</v>
      </c>
      <c r="B9" s="30">
        <v>-51.98</v>
      </c>
    </row>
    <row r="10" spans="1:2" x14ac:dyDescent="0.25">
      <c r="A10" s="31" t="s">
        <v>73</v>
      </c>
      <c r="B10" s="32">
        <v>-135.22999999999999</v>
      </c>
    </row>
    <row r="11" spans="1:2" x14ac:dyDescent="0.25">
      <c r="A11" s="31" t="s">
        <v>74</v>
      </c>
      <c r="B11" s="32">
        <v>-1</v>
      </c>
    </row>
    <row r="12" spans="1:2" x14ac:dyDescent="0.25">
      <c r="A12" s="31" t="s">
        <v>75</v>
      </c>
      <c r="B12" s="32">
        <v>581.95000000000005</v>
      </c>
    </row>
    <row r="13" spans="1:2" x14ac:dyDescent="0.25">
      <c r="A13" s="31" t="s">
        <v>76</v>
      </c>
      <c r="B13" s="32">
        <v>-14.01</v>
      </c>
    </row>
    <row r="14" spans="1:2" x14ac:dyDescent="0.25">
      <c r="A14" s="31" t="s">
        <v>77</v>
      </c>
      <c r="B14" s="32">
        <v>-75.900000000000006</v>
      </c>
    </row>
    <row r="15" spans="1:2" x14ac:dyDescent="0.25">
      <c r="A15" s="31" t="s">
        <v>78</v>
      </c>
      <c r="B15" s="32">
        <v>-61.89</v>
      </c>
    </row>
    <row r="16" spans="1:2" x14ac:dyDescent="0.25">
      <c r="A16" s="31" t="s">
        <v>79</v>
      </c>
      <c r="B16" s="32">
        <v>187.47</v>
      </c>
    </row>
    <row r="17" spans="1:2" x14ac:dyDescent="0.25">
      <c r="A17" s="31" t="s">
        <v>80</v>
      </c>
      <c r="B17" s="32">
        <v>-300</v>
      </c>
    </row>
    <row r="18" spans="1:2" ht="15.75" thickBot="1" x14ac:dyDescent="0.3">
      <c r="A18" s="33" t="s">
        <v>81</v>
      </c>
      <c r="B18" s="34">
        <v>-1.4</v>
      </c>
    </row>
    <row r="19" spans="1:2" ht="15.75" thickBot="1" x14ac:dyDescent="0.3">
      <c r="A19" s="35" t="s">
        <v>82</v>
      </c>
      <c r="B19" s="36"/>
    </row>
    <row r="20" spans="1:2" ht="15.75" thickBot="1" x14ac:dyDescent="0.3">
      <c r="A20" s="35" t="s">
        <v>83</v>
      </c>
      <c r="B20" s="36"/>
    </row>
    <row r="21" spans="1:2" ht="15.75" thickBot="1" x14ac:dyDescent="0.3">
      <c r="A21" s="37"/>
      <c r="B21" s="37"/>
    </row>
    <row r="22" spans="1:2" ht="15.75" thickBot="1" x14ac:dyDescent="0.3">
      <c r="A22" s="35" t="s">
        <v>84</v>
      </c>
      <c r="B22" s="38">
        <v>1345.15</v>
      </c>
    </row>
    <row r="23" spans="1:2" ht="15.75" thickBot="1" x14ac:dyDescent="0.3">
      <c r="A23" s="35" t="s">
        <v>85</v>
      </c>
      <c r="B23" s="39"/>
    </row>
  </sheetData>
  <mergeCells count="4">
    <mergeCell ref="A1:B1"/>
    <mergeCell ref="A3:B3"/>
    <mergeCell ref="A5:B5"/>
    <mergeCell ref="A6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F23" sqref="F23"/>
    </sheetView>
  </sheetViews>
  <sheetFormatPr defaultRowHeight="15" x14ac:dyDescent="0.25"/>
  <cols>
    <col min="1" max="1" width="23.28515625" customWidth="1"/>
    <col min="2" max="2" width="28" customWidth="1"/>
    <col min="3" max="3" width="12.85546875" customWidth="1"/>
    <col min="4" max="4" width="15.5703125" customWidth="1"/>
  </cols>
  <sheetData>
    <row r="1" spans="1:4" ht="18.75" x14ac:dyDescent="0.25">
      <c r="A1" s="76" t="s">
        <v>139</v>
      </c>
      <c r="B1" s="76"/>
      <c r="C1" s="76"/>
      <c r="D1" s="76"/>
    </row>
    <row r="2" spans="1:4" ht="30" x14ac:dyDescent="0.25">
      <c r="A2" s="7" t="s">
        <v>7</v>
      </c>
      <c r="B2" s="7" t="s">
        <v>130</v>
      </c>
      <c r="C2" s="8" t="s">
        <v>131</v>
      </c>
      <c r="D2" s="8" t="s">
        <v>132</v>
      </c>
    </row>
    <row r="3" spans="1:4" x14ac:dyDescent="0.25">
      <c r="A3" s="3" t="s">
        <v>22</v>
      </c>
      <c r="B3" s="2" t="s">
        <v>107</v>
      </c>
      <c r="C3" s="9" t="s">
        <v>26</v>
      </c>
      <c r="D3" s="9" t="s">
        <v>26</v>
      </c>
    </row>
    <row r="4" spans="1:4" x14ac:dyDescent="0.25">
      <c r="A4" s="3" t="s">
        <v>11</v>
      </c>
      <c r="B4" s="2" t="s">
        <v>108</v>
      </c>
      <c r="C4" s="9" t="s">
        <v>25</v>
      </c>
      <c r="D4" s="9" t="s">
        <v>25</v>
      </c>
    </row>
    <row r="5" spans="1:4" x14ac:dyDescent="0.25">
      <c r="A5" s="3" t="s">
        <v>12</v>
      </c>
      <c r="B5" s="2" t="s">
        <v>108</v>
      </c>
      <c r="C5" s="9" t="s">
        <v>25</v>
      </c>
      <c r="D5" s="9" t="s">
        <v>25</v>
      </c>
    </row>
    <row r="6" spans="1:4" x14ac:dyDescent="0.25">
      <c r="A6" s="3" t="s">
        <v>13</v>
      </c>
      <c r="B6" s="2" t="s">
        <v>107</v>
      </c>
      <c r="C6" s="9" t="s">
        <v>26</v>
      </c>
      <c r="D6" s="9" t="s">
        <v>25</v>
      </c>
    </row>
    <row r="7" spans="1:4" x14ac:dyDescent="0.25">
      <c r="A7" s="3" t="s">
        <v>14</v>
      </c>
      <c r="B7" s="2" t="s">
        <v>108</v>
      </c>
      <c r="C7" s="9" t="s">
        <v>25</v>
      </c>
      <c r="D7" s="9" t="s">
        <v>26</v>
      </c>
    </row>
    <row r="8" spans="1:4" x14ac:dyDescent="0.25">
      <c r="A8" s="3" t="s">
        <v>15</v>
      </c>
      <c r="B8" s="2" t="s">
        <v>108</v>
      </c>
      <c r="C8" s="9" t="s">
        <v>26</v>
      </c>
      <c r="D8" s="9" t="s">
        <v>26</v>
      </c>
    </row>
    <row r="9" spans="1:4" x14ac:dyDescent="0.25">
      <c r="A9" s="3" t="s">
        <v>16</v>
      </c>
      <c r="B9" s="2" t="s">
        <v>108</v>
      </c>
      <c r="C9" s="9" t="s">
        <v>25</v>
      </c>
      <c r="D9" s="9" t="s">
        <v>25</v>
      </c>
    </row>
    <row r="10" spans="1:4" x14ac:dyDescent="0.25">
      <c r="A10" s="3" t="s">
        <v>17</v>
      </c>
      <c r="B10" s="2" t="s">
        <v>109</v>
      </c>
      <c r="C10" s="9" t="s">
        <v>25</v>
      </c>
      <c r="D10" s="9" t="s">
        <v>26</v>
      </c>
    </row>
    <row r="11" spans="1:4" x14ac:dyDescent="0.25">
      <c r="A11" s="3" t="s">
        <v>18</v>
      </c>
      <c r="B11" s="2" t="s">
        <v>109</v>
      </c>
      <c r="C11" s="9" t="s">
        <v>26</v>
      </c>
      <c r="D11" s="9" t="s">
        <v>26</v>
      </c>
    </row>
    <row r="12" spans="1:4" x14ac:dyDescent="0.25">
      <c r="A12" s="3" t="s">
        <v>19</v>
      </c>
      <c r="B12" s="2" t="s">
        <v>107</v>
      </c>
      <c r="C12" s="9" t="s">
        <v>25</v>
      </c>
      <c r="D12" s="9" t="s">
        <v>26</v>
      </c>
    </row>
    <row r="13" spans="1:4" x14ac:dyDescent="0.25">
      <c r="A13" s="3" t="s">
        <v>20</v>
      </c>
      <c r="B13" s="2" t="s">
        <v>108</v>
      </c>
      <c r="C13" s="9" t="s">
        <v>25</v>
      </c>
      <c r="D13" s="9" t="s">
        <v>25</v>
      </c>
    </row>
    <row r="14" spans="1:4" x14ac:dyDescent="0.25">
      <c r="A14" s="3" t="s">
        <v>21</v>
      </c>
      <c r="B14" s="2" t="s">
        <v>107</v>
      </c>
      <c r="C14" s="9" t="s">
        <v>26</v>
      </c>
      <c r="D14" s="9" t="s">
        <v>25</v>
      </c>
    </row>
    <row r="15" spans="1:4" x14ac:dyDescent="0.25">
      <c r="B15" s="1"/>
      <c r="C15" s="6"/>
      <c r="D15" s="6"/>
    </row>
    <row r="16" spans="1:4" x14ac:dyDescent="0.25">
      <c r="A16" s="48"/>
      <c r="B16" s="3" t="s">
        <v>133</v>
      </c>
      <c r="C16" s="16"/>
      <c r="D16" s="9" t="s">
        <v>134</v>
      </c>
    </row>
    <row r="17" spans="1:6" x14ac:dyDescent="0.25">
      <c r="A17" s="49" t="s">
        <v>107</v>
      </c>
      <c r="B17" s="3" t="s">
        <v>135</v>
      </c>
      <c r="C17" s="16"/>
      <c r="D17" s="9" t="s">
        <v>134</v>
      </c>
    </row>
    <row r="18" spans="1:6" x14ac:dyDescent="0.25">
      <c r="A18" s="49" t="s">
        <v>108</v>
      </c>
      <c r="B18" s="3" t="s">
        <v>135</v>
      </c>
      <c r="C18" s="16"/>
      <c r="D18" s="9" t="s">
        <v>134</v>
      </c>
    </row>
    <row r="19" spans="1:6" x14ac:dyDescent="0.25">
      <c r="A19" s="49" t="s">
        <v>109</v>
      </c>
      <c r="B19" s="3" t="s">
        <v>135</v>
      </c>
      <c r="C19" s="16"/>
      <c r="D19" s="9" t="s">
        <v>134</v>
      </c>
    </row>
    <row r="20" spans="1:6" x14ac:dyDescent="0.25">
      <c r="A20" s="49"/>
      <c r="B20" s="3" t="s">
        <v>132</v>
      </c>
      <c r="C20" s="16"/>
      <c r="D20" s="9" t="s">
        <v>134</v>
      </c>
    </row>
    <row r="21" spans="1:6" x14ac:dyDescent="0.25">
      <c r="A21" s="49"/>
      <c r="B21" s="3" t="s">
        <v>131</v>
      </c>
      <c r="C21" s="16"/>
      <c r="D21" s="9" t="s">
        <v>134</v>
      </c>
    </row>
    <row r="22" spans="1:6" x14ac:dyDescent="0.25">
      <c r="A22" s="49"/>
      <c r="B22" s="3" t="s">
        <v>136</v>
      </c>
      <c r="C22" s="16"/>
      <c r="D22" s="9" t="s">
        <v>134</v>
      </c>
      <c r="F22" t="s">
        <v>141</v>
      </c>
    </row>
    <row r="23" spans="1:6" x14ac:dyDescent="0.25">
      <c r="A23" s="49"/>
      <c r="B23" s="3" t="s">
        <v>137</v>
      </c>
      <c r="C23" s="16"/>
      <c r="D23" s="9" t="s">
        <v>134</v>
      </c>
    </row>
    <row r="24" spans="1:6" x14ac:dyDescent="0.25">
      <c r="B24" s="50" t="s">
        <v>138</v>
      </c>
      <c r="C24" s="16"/>
      <c r="D24" s="9" t="s">
        <v>134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O13" sqref="N12:O13"/>
    </sheetView>
  </sheetViews>
  <sheetFormatPr defaultRowHeight="15" x14ac:dyDescent="0.25"/>
  <cols>
    <col min="3" max="3" width="19.7109375" customWidth="1"/>
  </cols>
  <sheetData>
    <row r="1" spans="1:3" ht="25.5" customHeight="1" x14ac:dyDescent="0.25">
      <c r="A1" s="90" t="s">
        <v>31</v>
      </c>
      <c r="B1" s="90"/>
      <c r="C1" s="90"/>
    </row>
    <row r="2" spans="1:3" ht="45" x14ac:dyDescent="0.25">
      <c r="A2" s="10" t="s">
        <v>32</v>
      </c>
      <c r="B2" s="10" t="s">
        <v>33</v>
      </c>
      <c r="C2" s="10" t="s">
        <v>34</v>
      </c>
    </row>
    <row r="3" spans="1:3" x14ac:dyDescent="0.25">
      <c r="A3" s="3">
        <v>3</v>
      </c>
      <c r="B3" s="3">
        <v>1</v>
      </c>
      <c r="C3" s="11"/>
    </row>
    <row r="4" spans="1:3" x14ac:dyDescent="0.25">
      <c r="A4" s="3">
        <v>4</v>
      </c>
      <c r="B4" s="3">
        <v>2</v>
      </c>
      <c r="C4" s="11"/>
    </row>
    <row r="5" spans="1:3" x14ac:dyDescent="0.25">
      <c r="A5" s="3">
        <v>5</v>
      </c>
      <c r="B5" s="3">
        <v>3</v>
      </c>
      <c r="C5" s="11"/>
    </row>
    <row r="6" spans="1:3" x14ac:dyDescent="0.25">
      <c r="A6" s="3">
        <v>6</v>
      </c>
      <c r="B6" s="3">
        <v>5</v>
      </c>
      <c r="C6" s="11"/>
    </row>
    <row r="7" spans="1:3" x14ac:dyDescent="0.25">
      <c r="A7" s="3">
        <v>7</v>
      </c>
      <c r="B7" s="3">
        <v>6</v>
      </c>
      <c r="C7" s="11"/>
    </row>
    <row r="8" spans="1:3" x14ac:dyDescent="0.25">
      <c r="A8" s="3">
        <v>8</v>
      </c>
      <c r="B8" s="3">
        <v>7</v>
      </c>
      <c r="C8" s="11"/>
    </row>
    <row r="9" spans="1:3" x14ac:dyDescent="0.25">
      <c r="A9" s="3">
        <v>9</v>
      </c>
      <c r="B9" s="3">
        <v>4</v>
      </c>
      <c r="C9" s="11"/>
    </row>
    <row r="10" spans="1:3" x14ac:dyDescent="0.25">
      <c r="A10" s="3">
        <v>10</v>
      </c>
      <c r="B10" s="3">
        <v>2</v>
      </c>
      <c r="C10" s="11"/>
    </row>
    <row r="11" spans="1:3" ht="30" x14ac:dyDescent="0.25">
      <c r="A11" s="3"/>
      <c r="B11" s="13"/>
      <c r="C11" s="10" t="s">
        <v>35</v>
      </c>
    </row>
    <row r="12" spans="1:3" ht="30" x14ac:dyDescent="0.25">
      <c r="A12" s="10" t="s">
        <v>37</v>
      </c>
      <c r="B12" s="13"/>
      <c r="C12" s="10"/>
    </row>
    <row r="13" spans="1:3" ht="30" x14ac:dyDescent="0.25">
      <c r="B13" s="14"/>
      <c r="C13" s="10" t="s">
        <v>36</v>
      </c>
    </row>
    <row r="14" spans="1:3" ht="30" x14ac:dyDescent="0.25">
      <c r="B14" s="15"/>
      <c r="C14" s="10" t="s">
        <v>47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19" sqref="I19"/>
    </sheetView>
  </sheetViews>
  <sheetFormatPr defaultRowHeight="15" x14ac:dyDescent="0.25"/>
  <cols>
    <col min="1" max="1" width="30.28515625" customWidth="1"/>
    <col min="2" max="2" width="13.85546875" customWidth="1"/>
  </cols>
  <sheetData>
    <row r="1" spans="1:4" ht="35.25" customHeight="1" x14ac:dyDescent="0.25">
      <c r="A1" s="93" t="s">
        <v>48</v>
      </c>
      <c r="B1" s="93"/>
      <c r="C1" s="93"/>
    </row>
    <row r="2" spans="1:4" ht="32.25" x14ac:dyDescent="0.25">
      <c r="A2" s="10" t="s">
        <v>49</v>
      </c>
      <c r="B2" s="10" t="s">
        <v>50</v>
      </c>
      <c r="C2" s="10" t="s">
        <v>56</v>
      </c>
    </row>
    <row r="3" spans="1:4" x14ac:dyDescent="0.25">
      <c r="A3" s="3" t="s">
        <v>51</v>
      </c>
      <c r="B3" s="2">
        <v>1991</v>
      </c>
      <c r="C3" s="20">
        <v>559.20000000000005</v>
      </c>
    </row>
    <row r="4" spans="1:4" x14ac:dyDescent="0.25">
      <c r="A4" s="3" t="s">
        <v>52</v>
      </c>
      <c r="B4" s="2">
        <v>1974</v>
      </c>
      <c r="C4" s="20">
        <v>452.7</v>
      </c>
    </row>
    <row r="5" spans="1:4" x14ac:dyDescent="0.25">
      <c r="A5" s="3" t="s">
        <v>53</v>
      </c>
      <c r="B5" s="2">
        <v>1991</v>
      </c>
      <c r="C5" s="20">
        <v>264.64</v>
      </c>
    </row>
    <row r="6" spans="1:4" x14ac:dyDescent="0.25">
      <c r="A6" s="3" t="s">
        <v>54</v>
      </c>
      <c r="B6" s="2">
        <v>1991</v>
      </c>
      <c r="C6" s="20">
        <v>217.2</v>
      </c>
    </row>
    <row r="7" spans="1:4" x14ac:dyDescent="0.25">
      <c r="A7" s="3" t="s">
        <v>55</v>
      </c>
      <c r="B7" s="2">
        <v>1991</v>
      </c>
      <c r="C7" s="20">
        <v>82</v>
      </c>
    </row>
    <row r="9" spans="1:4" ht="15" customHeight="1" x14ac:dyDescent="0.25">
      <c r="A9">
        <v>1991</v>
      </c>
      <c r="B9" s="23" t="s">
        <v>64</v>
      </c>
      <c r="C9" s="25"/>
      <c r="D9" s="21" t="s">
        <v>57</v>
      </c>
    </row>
    <row r="10" spans="1:4" ht="15" customHeight="1" x14ac:dyDescent="0.25">
      <c r="A10" s="91" t="s">
        <v>58</v>
      </c>
      <c r="B10" s="92"/>
      <c r="C10" s="25"/>
      <c r="D10" s="21" t="s">
        <v>59</v>
      </c>
    </row>
    <row r="11" spans="1:4" ht="15" customHeight="1" x14ac:dyDescent="0.25">
      <c r="A11" s="91" t="s">
        <v>60</v>
      </c>
      <c r="B11" s="92"/>
      <c r="C11" s="25"/>
      <c r="D11" s="21" t="s">
        <v>59</v>
      </c>
    </row>
    <row r="12" spans="1:4" ht="15" customHeight="1" x14ac:dyDescent="0.25">
      <c r="B12" s="24" t="s">
        <v>65</v>
      </c>
      <c r="C12" s="25"/>
      <c r="D12" s="21" t="s">
        <v>57</v>
      </c>
    </row>
  </sheetData>
  <mergeCells count="3">
    <mergeCell ref="A10:B10"/>
    <mergeCell ref="A11:B11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poros</vt:lpstr>
      <vt:lpstr>poros_a</vt:lpstr>
      <vt:lpstr>apklausa</vt:lpstr>
      <vt:lpstr>uzs_kalbos</vt:lpstr>
      <vt:lpstr>uzs_kalbos1</vt:lpstr>
      <vt:lpstr>sąskaita</vt:lpstr>
      <vt:lpstr>būreliai</vt:lpstr>
      <vt:lpstr>kontr_darbas</vt:lpstr>
      <vt:lpstr>parkai</vt:lpstr>
      <vt:lpstr>teorija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cp:lastModifiedBy>Vartotojas</cp:lastModifiedBy>
  <dcterms:created xsi:type="dcterms:W3CDTF">2011-12-18T17:55:05Z</dcterms:created>
  <dcterms:modified xsi:type="dcterms:W3CDTF">2015-10-20T18:39:19Z</dcterms:modified>
</cp:coreProperties>
</file>