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30" yWindow="165" windowWidth="11940" windowHeight="8295"/>
  </bookViews>
  <sheets>
    <sheet name="Cover" sheetId="7" r:id="rId1"/>
    <sheet name="1980" sheetId="2" r:id="rId2"/>
    <sheet name="1990" sheetId="3" r:id="rId3"/>
    <sheet name="2000" sheetId="4" r:id="rId4"/>
    <sheet name="2010" sheetId="5" r:id="rId5"/>
    <sheet name="Forecast" sheetId="1" r:id="rId6"/>
  </sheets>
  <calcPr calcId="145621"/>
</workbook>
</file>

<file path=xl/calcChain.xml><?xml version="1.0" encoding="utf-8"?>
<calcChain xmlns="http://schemas.openxmlformats.org/spreadsheetml/2006/main">
  <c r="C6" i="3"/>
  <c r="C20"/>
  <c r="G17" i="2" l="1"/>
  <c r="G22"/>
  <c r="G11" i="4"/>
  <c r="K14" i="2"/>
  <c r="K12" s="1"/>
  <c r="K7"/>
  <c r="K5" s="1"/>
  <c r="C30" l="1"/>
  <c r="C29"/>
  <c r="C28"/>
  <c r="C27"/>
  <c r="C26"/>
  <c r="C25"/>
  <c r="C31"/>
  <c r="C7"/>
  <c r="C17"/>
  <c r="C10"/>
  <c r="G28"/>
  <c r="K19"/>
  <c r="K20"/>
  <c r="K11"/>
  <c r="K4"/>
  <c r="C24" l="1"/>
  <c r="K3"/>
</calcChain>
</file>

<file path=xl/sharedStrings.xml><?xml version="1.0" encoding="utf-8"?>
<sst xmlns="http://schemas.openxmlformats.org/spreadsheetml/2006/main" count="862" uniqueCount="593">
  <si>
    <t>Housing Units</t>
  </si>
  <si>
    <t>Total Households</t>
  </si>
  <si>
    <t>Household Population</t>
  </si>
  <si>
    <t>Group Quarters Population</t>
  </si>
  <si>
    <t>Total Population</t>
  </si>
  <si>
    <t>Estimate</t>
  </si>
  <si>
    <t>Forecasts</t>
  </si>
  <si>
    <t>PLACE</t>
  </si>
  <si>
    <t>0128</t>
  </si>
  <si>
    <t>Households</t>
  </si>
  <si>
    <t>Other relatives</t>
  </si>
  <si>
    <t xml:space="preserve">Nonrelatives   </t>
  </si>
  <si>
    <t>In group quarters:</t>
  </si>
  <si>
    <t>T001001</t>
  </si>
  <si>
    <t>T010001</t>
  </si>
  <si>
    <t>T011001</t>
  </si>
  <si>
    <t>T011002</t>
  </si>
  <si>
    <t>T011003</t>
  </si>
  <si>
    <t>T019001</t>
  </si>
  <si>
    <t>T019002</t>
  </si>
  <si>
    <t>T019003</t>
  </si>
  <si>
    <t>T019004</t>
  </si>
  <si>
    <t>T019005</t>
  </si>
  <si>
    <t>T019006</t>
  </si>
  <si>
    <t>T019007</t>
  </si>
  <si>
    <t>T097001</t>
  </si>
  <si>
    <t>T097002</t>
  </si>
  <si>
    <t>T102001</t>
  </si>
  <si>
    <t>T102002</t>
  </si>
  <si>
    <t>T102003</t>
  </si>
  <si>
    <t>T102004</t>
  </si>
  <si>
    <t>T102005</t>
  </si>
  <si>
    <t>T102006</t>
  </si>
  <si>
    <t>T102007</t>
  </si>
  <si>
    <t>T102008</t>
  </si>
  <si>
    <t>T102009</t>
  </si>
  <si>
    <t>T102010</t>
  </si>
  <si>
    <t>T102011</t>
  </si>
  <si>
    <t>T102012</t>
  </si>
  <si>
    <t>T102013</t>
  </si>
  <si>
    <t>T102014</t>
  </si>
  <si>
    <t>T102015</t>
  </si>
  <si>
    <t>T102016</t>
  </si>
  <si>
    <t>T102017</t>
  </si>
  <si>
    <t>T102018</t>
  </si>
  <si>
    <t>27</t>
  </si>
  <si>
    <t>Occupied</t>
  </si>
  <si>
    <t>Vacant</t>
  </si>
  <si>
    <t>Renter occupied</t>
  </si>
  <si>
    <t xml:space="preserve">1, detached           </t>
  </si>
  <si>
    <t xml:space="preserve">1, attached           </t>
  </si>
  <si>
    <t xml:space="preserve">3 and 4               </t>
  </si>
  <si>
    <t xml:space="preserve">5 or more             </t>
  </si>
  <si>
    <t>Mobile home or trailer</t>
  </si>
  <si>
    <t>Total occupied:</t>
  </si>
  <si>
    <t>Renter occupied:</t>
  </si>
  <si>
    <t>T068001</t>
  </si>
  <si>
    <t>T068002</t>
  </si>
  <si>
    <t>T068003</t>
  </si>
  <si>
    <t>T068004</t>
  </si>
  <si>
    <t>T068005</t>
  </si>
  <si>
    <t>T068006</t>
  </si>
  <si>
    <t>T068007</t>
  </si>
  <si>
    <t>T068008</t>
  </si>
  <si>
    <t>T068009</t>
  </si>
  <si>
    <t>T068010</t>
  </si>
  <si>
    <t>T068011</t>
  </si>
  <si>
    <t>T068012</t>
  </si>
  <si>
    <t>T068013</t>
  </si>
  <si>
    <t>T068014</t>
  </si>
  <si>
    <t>T068015</t>
  </si>
  <si>
    <t>T068016</t>
  </si>
  <si>
    <t>T068017</t>
  </si>
  <si>
    <t>T069001</t>
  </si>
  <si>
    <t>T040001</t>
  </si>
  <si>
    <t>T040002</t>
  </si>
  <si>
    <t>T040003</t>
  </si>
  <si>
    <t>T040004</t>
  </si>
  <si>
    <t>T040005</t>
  </si>
  <si>
    <t>T040006</t>
  </si>
  <si>
    <t xml:space="preserve">Less than $2,500  </t>
  </si>
  <si>
    <t xml:space="preserve">$2,500 to $4,999  </t>
  </si>
  <si>
    <t xml:space="preserve">$5,000 to $7,499  </t>
  </si>
  <si>
    <t xml:space="preserve">$7,500 to $9,999  </t>
  </si>
  <si>
    <t>$10,000 to $12,499</t>
  </si>
  <si>
    <t>$12,500 to $14,999</t>
  </si>
  <si>
    <t>$15,000 to $17,499</t>
  </si>
  <si>
    <t>$17,500 to $19,999</t>
  </si>
  <si>
    <t>$20,000 to $22,499</t>
  </si>
  <si>
    <t>$22,500 to $24,999</t>
  </si>
  <si>
    <t>$25,000 to $27,499</t>
  </si>
  <si>
    <t>$27,500 to $29,999</t>
  </si>
  <si>
    <t>$30,000 to $34,999</t>
  </si>
  <si>
    <t>$35,000 to $39,999</t>
  </si>
  <si>
    <t>$40,000 to $49,999</t>
  </si>
  <si>
    <t>$50,000 to $74,999</t>
  </si>
  <si>
    <t xml:space="preserve">$75,000 or more   </t>
  </si>
  <si>
    <t>Median Household Income In 1979</t>
  </si>
  <si>
    <t xml:space="preserve">Male: </t>
  </si>
  <si>
    <t>Not in labor force in 1979</t>
  </si>
  <si>
    <t xml:space="preserve">Female: </t>
  </si>
  <si>
    <t>Car, truck, or van:</t>
  </si>
  <si>
    <t>Drive alone</t>
  </si>
  <si>
    <t xml:space="preserve">Carpool    </t>
  </si>
  <si>
    <t>Public transportation</t>
  </si>
  <si>
    <t xml:space="preserve">Walked only          </t>
  </si>
  <si>
    <t xml:space="preserve">Other means          </t>
  </si>
  <si>
    <t xml:space="preserve">Worked at home       </t>
  </si>
  <si>
    <t>Persons 16 Years And Over</t>
  </si>
  <si>
    <t>Workers 16 years and over</t>
  </si>
  <si>
    <t>Occupied Housing Units</t>
  </si>
  <si>
    <t>Owner occupied</t>
  </si>
  <si>
    <t xml:space="preserve">Total Housing Units </t>
  </si>
  <si>
    <t>Owner occupied:</t>
  </si>
  <si>
    <t>PLACEFP</t>
  </si>
  <si>
    <t>H0010001</t>
  </si>
  <si>
    <t>H0040001</t>
  </si>
  <si>
    <t>H0040002</t>
  </si>
  <si>
    <t>H0080001</t>
  </si>
  <si>
    <t>H0080002</t>
  </si>
  <si>
    <t>H0200001</t>
  </si>
  <si>
    <t>H0200002</t>
  </si>
  <si>
    <t>H0200003</t>
  </si>
  <si>
    <t>H0200004</t>
  </si>
  <si>
    <t>H0200005</t>
  </si>
  <si>
    <t>H0200006</t>
  </si>
  <si>
    <t>H0200007</t>
  </si>
  <si>
    <t>H0200008</t>
  </si>
  <si>
    <t>H0200009</t>
  </si>
  <si>
    <t>H0200010</t>
  </si>
  <si>
    <t>08552</t>
  </si>
  <si>
    <t>Bryn Mawr-Skyway CDP</t>
  </si>
  <si>
    <t>Housing units</t>
  </si>
  <si>
    <t xml:space="preserve">Owner occupied </t>
  </si>
  <si>
    <t>H0220001</t>
  </si>
  <si>
    <t>H0220002</t>
  </si>
  <si>
    <t>H0220009</t>
  </si>
  <si>
    <t>H0220010</t>
  </si>
  <si>
    <t>H0220011</t>
  </si>
  <si>
    <t>H0220012</t>
  </si>
  <si>
    <t>H0220013</t>
  </si>
  <si>
    <t>H0220014</t>
  </si>
  <si>
    <t>H0220015</t>
  </si>
  <si>
    <t>H0220016</t>
  </si>
  <si>
    <t>H0220017</t>
  </si>
  <si>
    <t>H0220018</t>
  </si>
  <si>
    <t>H0220019</t>
  </si>
  <si>
    <t>H0220020</t>
  </si>
  <si>
    <t xml:space="preserve">3 or 4                </t>
  </si>
  <si>
    <t xml:space="preserve">5 to 9                </t>
  </si>
  <si>
    <t xml:space="preserve">10 to 19              </t>
  </si>
  <si>
    <t xml:space="preserve">20 to 49              </t>
  </si>
  <si>
    <t xml:space="preserve">50 or more            </t>
  </si>
  <si>
    <t xml:space="preserve">Other                 </t>
  </si>
  <si>
    <t>P0010001</t>
  </si>
  <si>
    <t>P0050001</t>
  </si>
  <si>
    <t>P0170001</t>
  </si>
  <si>
    <t>P0170002</t>
  </si>
  <si>
    <t>P0170006</t>
  </si>
  <si>
    <t>P0170007</t>
  </si>
  <si>
    <t>P0800002</t>
  </si>
  <si>
    <t>P0800003</t>
  </si>
  <si>
    <t>P0800004</t>
  </si>
  <si>
    <t>P0800005</t>
  </si>
  <si>
    <t>P0800006</t>
  </si>
  <si>
    <t>P0800007</t>
  </si>
  <si>
    <t>P0800008</t>
  </si>
  <si>
    <t>P0800009</t>
  </si>
  <si>
    <t>P0800010</t>
  </si>
  <si>
    <t>P0800011</t>
  </si>
  <si>
    <t>P0800012</t>
  </si>
  <si>
    <t>P0800013</t>
  </si>
  <si>
    <t>P0800014</t>
  </si>
  <si>
    <t>P0800015</t>
  </si>
  <si>
    <t>P0800016</t>
  </si>
  <si>
    <t>P0800017</t>
  </si>
  <si>
    <t>P0800018</t>
  </si>
  <si>
    <t>P0800019</t>
  </si>
  <si>
    <t>P0800020</t>
  </si>
  <si>
    <t>P0800021</t>
  </si>
  <si>
    <t>P0800022</t>
  </si>
  <si>
    <t>P0800023</t>
  </si>
  <si>
    <t>P0800024</t>
  </si>
  <si>
    <t>P0800025</t>
  </si>
  <si>
    <t>P080A001</t>
  </si>
  <si>
    <t>Householder</t>
  </si>
  <si>
    <t xml:space="preserve">Spouse     </t>
  </si>
  <si>
    <t>In family households:</t>
  </si>
  <si>
    <t>In nonfamily households:</t>
  </si>
  <si>
    <t>Male householder:</t>
  </si>
  <si>
    <t>Female householder:</t>
  </si>
  <si>
    <t>Nonrelatives</t>
  </si>
  <si>
    <t xml:space="preserve">$5,000 to $9,999    </t>
  </si>
  <si>
    <t xml:space="preserve">$10,000 to $12,499  </t>
  </si>
  <si>
    <t xml:space="preserve">$12,500 to $14,999  </t>
  </si>
  <si>
    <t xml:space="preserve">$15,000 to $17,499  </t>
  </si>
  <si>
    <t xml:space="preserve">$17,500 to $19,999  </t>
  </si>
  <si>
    <t xml:space="preserve">$20,000 to $22,499  </t>
  </si>
  <si>
    <t xml:space="preserve">$22,500 to $24,999  </t>
  </si>
  <si>
    <t xml:space="preserve">$25,000 to $27,499  </t>
  </si>
  <si>
    <t xml:space="preserve">$27,500 to $29,999  </t>
  </si>
  <si>
    <t xml:space="preserve">$30,000 to $32,499  </t>
  </si>
  <si>
    <t xml:space="preserve">$32,500 to $34,999  </t>
  </si>
  <si>
    <t xml:space="preserve">$35,000 to $37,499  </t>
  </si>
  <si>
    <t xml:space="preserve">$37,500 to $39,999  </t>
  </si>
  <si>
    <t xml:space="preserve">$40,000 to $42,499  </t>
  </si>
  <si>
    <t xml:space="preserve">$42,500 to $44,999  </t>
  </si>
  <si>
    <t xml:space="preserve">$45,000 to $47,499  </t>
  </si>
  <si>
    <t xml:space="preserve">$47,500 to $49,999  </t>
  </si>
  <si>
    <t xml:space="preserve">$50,000 to $54,999  </t>
  </si>
  <si>
    <t xml:space="preserve">$55,000 to $59,999  </t>
  </si>
  <si>
    <t xml:space="preserve">$60,000 to $74,999  </t>
  </si>
  <si>
    <t xml:space="preserve">$75,000 to $99,999  </t>
  </si>
  <si>
    <t>$100,000 to $124,999</t>
  </si>
  <si>
    <t>$125,000 to $149,999</t>
  </si>
  <si>
    <t xml:space="preserve">$150,000 or more    </t>
  </si>
  <si>
    <t>Median household income</t>
  </si>
  <si>
    <t>T055001</t>
  </si>
  <si>
    <t>T055002</t>
  </si>
  <si>
    <t>T055003</t>
  </si>
  <si>
    <t>T055004</t>
  </si>
  <si>
    <t>T055005</t>
  </si>
  <si>
    <t>T055006</t>
  </si>
  <si>
    <t>T055007</t>
  </si>
  <si>
    <t>T055008</t>
  </si>
  <si>
    <t>In Labor Force:</t>
  </si>
  <si>
    <t>Armed Forces</t>
  </si>
  <si>
    <t>Civilian labor force:</t>
  </si>
  <si>
    <t xml:space="preserve">Employed  </t>
  </si>
  <si>
    <t>Unemployed</t>
  </si>
  <si>
    <t>P0700001</t>
  </si>
  <si>
    <t>P0700002</t>
  </si>
  <si>
    <t>P0700003</t>
  </si>
  <si>
    <t>P0700004</t>
  </si>
  <si>
    <t>P0700005</t>
  </si>
  <si>
    <t>P0700006</t>
  </si>
  <si>
    <t>P0700007</t>
  </si>
  <si>
    <t>P0700008</t>
  </si>
  <si>
    <t>P0490001</t>
  </si>
  <si>
    <t>P0490002</t>
  </si>
  <si>
    <t>P0490009</t>
  </si>
  <si>
    <t>P0490010</t>
  </si>
  <si>
    <t>P0490011</t>
  </si>
  <si>
    <t>P0490012</t>
  </si>
  <si>
    <t>P0490013</t>
  </si>
  <si>
    <t>Workers 16 years and over:</t>
  </si>
  <si>
    <t>Drove alone</t>
  </si>
  <si>
    <t xml:space="preserve">Carpooled  </t>
  </si>
  <si>
    <t xml:space="preserve">Motorcycle    </t>
  </si>
  <si>
    <t xml:space="preserve">Bicycle       </t>
  </si>
  <si>
    <t xml:space="preserve">Walked        </t>
  </si>
  <si>
    <t xml:space="preserve">Other means   </t>
  </si>
  <si>
    <t>Worked at home</t>
  </si>
  <si>
    <t>NAME</t>
  </si>
  <si>
    <t>P001001</t>
  </si>
  <si>
    <t>H006001</t>
  </si>
  <si>
    <t>H006002</t>
  </si>
  <si>
    <t>H006003</t>
  </si>
  <si>
    <t>H007001</t>
  </si>
  <si>
    <t>H007002</t>
  </si>
  <si>
    <t>H007003</t>
  </si>
  <si>
    <t>H030001</t>
  </si>
  <si>
    <t>H030002</t>
  </si>
  <si>
    <t>H030003</t>
  </si>
  <si>
    <t>H030004</t>
  </si>
  <si>
    <t>H030005</t>
  </si>
  <si>
    <t>H030006</t>
  </si>
  <si>
    <t>H030007</t>
  </si>
  <si>
    <t>H030008</t>
  </si>
  <si>
    <t>H030009</t>
  </si>
  <si>
    <t>H030010</t>
  </si>
  <si>
    <t>H030011</t>
  </si>
  <si>
    <t>H032001</t>
  </si>
  <si>
    <t>H032002</t>
  </si>
  <si>
    <t>H032003</t>
  </si>
  <si>
    <t>H032004</t>
  </si>
  <si>
    <t>H032011</t>
  </si>
  <si>
    <t>H032012</t>
  </si>
  <si>
    <t>H032013</t>
  </si>
  <si>
    <t>H032014</t>
  </si>
  <si>
    <t>H032015</t>
  </si>
  <si>
    <t>H032016</t>
  </si>
  <si>
    <t>H032017</t>
  </si>
  <si>
    <t>H032018</t>
  </si>
  <si>
    <t>H032019</t>
  </si>
  <si>
    <t>H032020</t>
  </si>
  <si>
    <t>H032021</t>
  </si>
  <si>
    <t>H032022</t>
  </si>
  <si>
    <t>H032023</t>
  </si>
  <si>
    <t xml:space="preserve">Vacant  </t>
  </si>
  <si>
    <t>Occupied housing units</t>
  </si>
  <si>
    <t xml:space="preserve">1, detached        </t>
  </si>
  <si>
    <t xml:space="preserve">1, attached        </t>
  </si>
  <si>
    <t xml:space="preserve">2                  </t>
  </si>
  <si>
    <t xml:space="preserve">3 or 4             </t>
  </si>
  <si>
    <t xml:space="preserve">5 to 9             </t>
  </si>
  <si>
    <t xml:space="preserve">10 to 19           </t>
  </si>
  <si>
    <t xml:space="preserve">20 to 49           </t>
  </si>
  <si>
    <t xml:space="preserve">50 or more         </t>
  </si>
  <si>
    <t xml:space="preserve">Mobile home        </t>
  </si>
  <si>
    <t>Boat, RV, van, etc.</t>
  </si>
  <si>
    <t>P052003</t>
  </si>
  <si>
    <t>P052004</t>
  </si>
  <si>
    <t>P052005</t>
  </si>
  <si>
    <t>P052006</t>
  </si>
  <si>
    <t>P052007</t>
  </si>
  <si>
    <t>P052008</t>
  </si>
  <si>
    <t>P052009</t>
  </si>
  <si>
    <t>P052010</t>
  </si>
  <si>
    <t>P052011</t>
  </si>
  <si>
    <t>P052012</t>
  </si>
  <si>
    <t>P052013</t>
  </si>
  <si>
    <t>P052014</t>
  </si>
  <si>
    <t>P052015</t>
  </si>
  <si>
    <t>P052016</t>
  </si>
  <si>
    <t>P052017</t>
  </si>
  <si>
    <t>P053001</t>
  </si>
  <si>
    <t>P009001</t>
  </si>
  <si>
    <t>P009002</t>
  </si>
  <si>
    <t>P009003</t>
  </si>
  <si>
    <t>P009004</t>
  </si>
  <si>
    <t>P009007</t>
  </si>
  <si>
    <t>P009015</t>
  </si>
  <si>
    <t>P009016</t>
  </si>
  <si>
    <t>P009017</t>
  </si>
  <si>
    <t>P009018</t>
  </si>
  <si>
    <t>P010001</t>
  </si>
  <si>
    <t>Total population</t>
  </si>
  <si>
    <t>In households:</t>
  </si>
  <si>
    <t>Householder:</t>
  </si>
  <si>
    <t>Spouse</t>
  </si>
  <si>
    <t xml:space="preserve">$10,000 to $14,999  </t>
  </si>
  <si>
    <t xml:space="preserve">$15,000 to $19,999  </t>
  </si>
  <si>
    <t xml:space="preserve">$20,000 to $24,999  </t>
  </si>
  <si>
    <t xml:space="preserve">$25,000 to $29,999  </t>
  </si>
  <si>
    <t xml:space="preserve">$30,000 to $34,999  </t>
  </si>
  <si>
    <t xml:space="preserve">$35,000 to $39,999  </t>
  </si>
  <si>
    <t xml:space="preserve">$40,000 to $44,999  </t>
  </si>
  <si>
    <t xml:space="preserve">$45,000 to $49,999  </t>
  </si>
  <si>
    <t xml:space="preserve">$50,000 to $59,999  </t>
  </si>
  <si>
    <t>$150,000 to $199,999</t>
  </si>
  <si>
    <t xml:space="preserve">$200,000 or more    </t>
  </si>
  <si>
    <t>P043001</t>
  </si>
  <si>
    <t>P043002</t>
  </si>
  <si>
    <t>P043003</t>
  </si>
  <si>
    <t>P043004</t>
  </si>
  <si>
    <t>P043005</t>
  </si>
  <si>
    <t>P043006</t>
  </si>
  <si>
    <t>P043007</t>
  </si>
  <si>
    <t>P043008</t>
  </si>
  <si>
    <t>P043009</t>
  </si>
  <si>
    <t>P043010</t>
  </si>
  <si>
    <t>P043011</t>
  </si>
  <si>
    <t>P043012</t>
  </si>
  <si>
    <t>P043013</t>
  </si>
  <si>
    <t>P043014</t>
  </si>
  <si>
    <t>P043015</t>
  </si>
  <si>
    <t>P030001</t>
  </si>
  <si>
    <t>P030002</t>
  </si>
  <si>
    <t>P030003</t>
  </si>
  <si>
    <t>P030004</t>
  </si>
  <si>
    <t>P030005</t>
  </si>
  <si>
    <t>P030012</t>
  </si>
  <si>
    <t>P030013</t>
  </si>
  <si>
    <t>P030014</t>
  </si>
  <si>
    <t>P030015</t>
  </si>
  <si>
    <t>P030016</t>
  </si>
  <si>
    <t xml:space="preserve">Population 16 years and over </t>
  </si>
  <si>
    <t>Male:</t>
  </si>
  <si>
    <t>In labor force:</t>
  </si>
  <si>
    <t>In Armed Forces</t>
  </si>
  <si>
    <t xml:space="preserve">Civilian:      </t>
  </si>
  <si>
    <t>Not in labor force</t>
  </si>
  <si>
    <t>Female:</t>
  </si>
  <si>
    <t>B25002_001</t>
  </si>
  <si>
    <t>B25002_002</t>
  </si>
  <si>
    <t>B25002_003</t>
  </si>
  <si>
    <t>B25003_001</t>
  </si>
  <si>
    <t>B25003_002</t>
  </si>
  <si>
    <t>B25003_003</t>
  </si>
  <si>
    <t>B25024_001</t>
  </si>
  <si>
    <t>B25024_002</t>
  </si>
  <si>
    <t>B25024_003</t>
  </si>
  <si>
    <t>B25024_004</t>
  </si>
  <si>
    <t>B25024_005</t>
  </si>
  <si>
    <t>B25024_006</t>
  </si>
  <si>
    <t>B25024_007</t>
  </si>
  <si>
    <t>B25024_008</t>
  </si>
  <si>
    <t>B25024_009</t>
  </si>
  <si>
    <t>B25024_010</t>
  </si>
  <si>
    <t>B25024_011</t>
  </si>
  <si>
    <t>B25032_001</t>
  </si>
  <si>
    <t>B25032_002</t>
  </si>
  <si>
    <t>B25032_003</t>
  </si>
  <si>
    <t>B25032_009</t>
  </si>
  <si>
    <t>B25032_016</t>
  </si>
  <si>
    <t>B25032_017</t>
  </si>
  <si>
    <t>B25032_018</t>
  </si>
  <si>
    <t>B25032_019</t>
  </si>
  <si>
    <t>B25032_020</t>
  </si>
  <si>
    <t>B25032_021</t>
  </si>
  <si>
    <t>B25032_022</t>
  </si>
  <si>
    <t>B25032_023</t>
  </si>
  <si>
    <t>MoE</t>
  </si>
  <si>
    <t>1, detached</t>
  </si>
  <si>
    <t>1, attached</t>
  </si>
  <si>
    <t>2</t>
  </si>
  <si>
    <t>3 or 4</t>
  </si>
  <si>
    <t>5 to 9</t>
  </si>
  <si>
    <t>10 to 19</t>
  </si>
  <si>
    <t>20 to 49</t>
  </si>
  <si>
    <t>50 or more</t>
  </si>
  <si>
    <t>Mobile home</t>
  </si>
  <si>
    <t>Owner-occupied housing units:</t>
  </si>
  <si>
    <t>B01003_001</t>
  </si>
  <si>
    <t>B11001_001</t>
  </si>
  <si>
    <t>B11001_002</t>
  </si>
  <si>
    <t>B11001_003</t>
  </si>
  <si>
    <t>B11001_004</t>
  </si>
  <si>
    <t>B11001_005</t>
  </si>
  <si>
    <t>B11001_006</t>
  </si>
  <si>
    <t>B11001_007</t>
  </si>
  <si>
    <t>B11001_008</t>
  </si>
  <si>
    <t>B11001_009</t>
  </si>
  <si>
    <t>B19001_001</t>
  </si>
  <si>
    <t>B19001_008</t>
  </si>
  <si>
    <t>B19001_009</t>
  </si>
  <si>
    <t>B19001_010</t>
  </si>
  <si>
    <t>B19001_011</t>
  </si>
  <si>
    <t>B19001_012</t>
  </si>
  <si>
    <t>B19001_013</t>
  </si>
  <si>
    <t>B19001_014</t>
  </si>
  <si>
    <t>B19001_015</t>
  </si>
  <si>
    <t>B19001_016</t>
  </si>
  <si>
    <t>B19001_017</t>
  </si>
  <si>
    <t>B19013_001</t>
  </si>
  <si>
    <t>Family households:</t>
  </si>
  <si>
    <t>Married-couple family</t>
  </si>
  <si>
    <t>Other family:</t>
  </si>
  <si>
    <t>Male householder, no wife present</t>
  </si>
  <si>
    <t>Female householder, no husband present</t>
  </si>
  <si>
    <t>Nonfamily households:</t>
  </si>
  <si>
    <t>Householder living alone</t>
  </si>
  <si>
    <t>Householder not living alone</t>
  </si>
  <si>
    <t>$40,000 to $44,999</t>
  </si>
  <si>
    <t>$45,000 to $49,999</t>
  </si>
  <si>
    <t>$50,000 to $59,999</t>
  </si>
  <si>
    <t>$60,000 to $74,999</t>
  </si>
  <si>
    <t>$75,000 to $99,999</t>
  </si>
  <si>
    <t>$200,000 or more</t>
  </si>
  <si>
    <t>B09016_001</t>
  </si>
  <si>
    <t>B09016_002</t>
  </si>
  <si>
    <t>B09016_003</t>
  </si>
  <si>
    <t>B09016_004</t>
  </si>
  <si>
    <t>B09016_007</t>
  </si>
  <si>
    <t>B09016_012</t>
  </si>
  <si>
    <t>B09016_013</t>
  </si>
  <si>
    <t>B09016_019</t>
  </si>
  <si>
    <t>B23001_001</t>
  </si>
  <si>
    <t>B08301_001</t>
  </si>
  <si>
    <t>B08301_002</t>
  </si>
  <si>
    <t>B08301_003</t>
  </si>
  <si>
    <t>B08301_004</t>
  </si>
  <si>
    <t>B08301_010</t>
  </si>
  <si>
    <t>B08301_017</t>
  </si>
  <si>
    <t>B08301_018</t>
  </si>
  <si>
    <t>B08301_019</t>
  </si>
  <si>
    <t>B08301_020</t>
  </si>
  <si>
    <t>B08301_021</t>
  </si>
  <si>
    <t>Population 16 years and over</t>
  </si>
  <si>
    <t>Civilian:</t>
  </si>
  <si>
    <t>Employed</t>
  </si>
  <si>
    <t>Carpooled:</t>
  </si>
  <si>
    <t>Motorcycle</t>
  </si>
  <si>
    <t>Bicycle</t>
  </si>
  <si>
    <t>Walked</t>
  </si>
  <si>
    <t>Other means</t>
  </si>
  <si>
    <t>P010002</t>
  </si>
  <si>
    <t>P010006</t>
  </si>
  <si>
    <t>P010007</t>
  </si>
  <si>
    <t>P010010</t>
  </si>
  <si>
    <t>P010011</t>
  </si>
  <si>
    <t>P010014</t>
  </si>
  <si>
    <t>P010017</t>
  </si>
  <si>
    <t xml:space="preserve">Households </t>
  </si>
  <si>
    <t>P0190007</t>
  </si>
  <si>
    <t>Married couple family:</t>
  </si>
  <si>
    <t>Male householder, no wife present:</t>
  </si>
  <si>
    <t>Female householder, no husband present:</t>
  </si>
  <si>
    <t>Nonfamily households</t>
  </si>
  <si>
    <t>Married-couple family:</t>
  </si>
  <si>
    <t>Family with male householder, no wife present:</t>
  </si>
  <si>
    <t>Family with female householder, no husband present:</t>
  </si>
  <si>
    <t>Nonfamily household</t>
  </si>
  <si>
    <t>T020007</t>
  </si>
  <si>
    <t>FAZ 4005</t>
  </si>
  <si>
    <t>Not in labor force in 1989</t>
  </si>
  <si>
    <t>Data Request for:</t>
  </si>
  <si>
    <t>Alice Wetzel</t>
  </si>
  <si>
    <t>Skyway Solutions</t>
  </si>
  <si>
    <t>206 772-2050</t>
  </si>
  <si>
    <t>alice.ann@skywaysolutions.org</t>
  </si>
  <si>
    <t>Requesting:</t>
  </si>
  <si>
    <t>Information on the Bryn Mawr - Skyway CDP from 1980 through 2010 and any projections for the potential growth of the CDP</t>
  </si>
  <si>
    <t>The information will be used to develop a community plan for West Hill - Skyway community that will ultimately be incorporated into the King County Master Plan</t>
  </si>
  <si>
    <t>Sources:</t>
  </si>
  <si>
    <t>TAB10</t>
  </si>
  <si>
    <t>TAB11</t>
  </si>
  <si>
    <t>Occupancy status</t>
  </si>
  <si>
    <t>TAB19</t>
  </si>
  <si>
    <t>TAB20</t>
  </si>
  <si>
    <t>TAB102</t>
  </si>
  <si>
    <t>TAB40</t>
  </si>
  <si>
    <t>TAB55</t>
  </si>
  <si>
    <t>TAB68</t>
  </si>
  <si>
    <t>TAB69</t>
  </si>
  <si>
    <t>TAB97</t>
  </si>
  <si>
    <t>Household Type and Relationship</t>
  </si>
  <si>
    <t>Race of Householder by Household Type and Presence of Own Children</t>
  </si>
  <si>
    <t>Means of Transportation to Work</t>
  </si>
  <si>
    <t>Race by Sex by Labor Force Status</t>
  </si>
  <si>
    <t>Household Income In 1979</t>
  </si>
  <si>
    <t>Tenure</t>
  </si>
  <si>
    <t>Tenure and Occupancy Status by Units In Structure</t>
  </si>
  <si>
    <t>1980 Census Summary Tape File 3</t>
  </si>
  <si>
    <t>1990 Census Summary Tape File 3</t>
  </si>
  <si>
    <t>P01</t>
  </si>
  <si>
    <t>P05</t>
  </si>
  <si>
    <t>P17</t>
  </si>
  <si>
    <t>P19</t>
  </si>
  <si>
    <t>P49</t>
  </si>
  <si>
    <t>P70</t>
  </si>
  <si>
    <t>P80</t>
  </si>
  <si>
    <t>P80A</t>
  </si>
  <si>
    <t>H01</t>
  </si>
  <si>
    <t>H04</t>
  </si>
  <si>
    <t>H08</t>
  </si>
  <si>
    <t>H20</t>
  </si>
  <si>
    <t>H22</t>
  </si>
  <si>
    <t>Persons</t>
  </si>
  <si>
    <t>Household Type and Presence and Age of Children</t>
  </si>
  <si>
    <t>Sex by Employment Status</t>
  </si>
  <si>
    <t>Household Income In 1989</t>
  </si>
  <si>
    <t>Median Household Income In 1989</t>
  </si>
  <si>
    <t>Occupancy Status</t>
  </si>
  <si>
    <t>Units in Structure</t>
  </si>
  <si>
    <t>Tenure by Units in Structure</t>
  </si>
  <si>
    <t>2000 Census Summary File 3</t>
  </si>
  <si>
    <t>P1</t>
  </si>
  <si>
    <t>P9</t>
  </si>
  <si>
    <t>P10</t>
  </si>
  <si>
    <t>P30</t>
  </si>
  <si>
    <t>P43</t>
  </si>
  <si>
    <t>P52</t>
  </si>
  <si>
    <t>P53</t>
  </si>
  <si>
    <t>H6</t>
  </si>
  <si>
    <t>H7</t>
  </si>
  <si>
    <t>H30</t>
  </si>
  <si>
    <t>H32</t>
  </si>
  <si>
    <t>Household Type (including Living Alone) by Relationship</t>
  </si>
  <si>
    <t>Household Size by Household Type by Presence of Own Children Under 18 Years</t>
  </si>
  <si>
    <t>Means of Transportation to Work for Workers 16 Years and Over</t>
  </si>
  <si>
    <t>Sex by Employment Status for the Population 16 Years and Over</t>
  </si>
  <si>
    <t>Household income in 1999</t>
  </si>
  <si>
    <t>Median Household income in 1999 (Dollars)</t>
  </si>
  <si>
    <t>B01003</t>
  </si>
  <si>
    <t>B08301</t>
  </si>
  <si>
    <t>B09016</t>
  </si>
  <si>
    <t>B11001</t>
  </si>
  <si>
    <t>B19001</t>
  </si>
  <si>
    <t>B23001</t>
  </si>
  <si>
    <t>B25002</t>
  </si>
  <si>
    <t>ACS 2006-2010 5-year File</t>
  </si>
  <si>
    <t xml:space="preserve">Total Population                                                           </t>
  </si>
  <si>
    <t xml:space="preserve">Means of Transportation to Work                                            </t>
  </si>
  <si>
    <t xml:space="preserve">Household Type (Including Living Alone) by Relationship                    </t>
  </si>
  <si>
    <t xml:space="preserve">Household Type (Including Living Alone)                                    </t>
  </si>
  <si>
    <t>Household Income in the Past 12 Months (in 2010 Inflation-Adjusted Dollars)</t>
  </si>
  <si>
    <t xml:space="preserve">Sex by Age by Employment Status for the Population 16 Years and Over       </t>
  </si>
  <si>
    <t xml:space="preserve">Occupancy Status                                                           </t>
  </si>
  <si>
    <t>Prepared by:</t>
  </si>
  <si>
    <t>Neil Kilgren</t>
  </si>
  <si>
    <t>Puget Sound Regional Council</t>
  </si>
  <si>
    <t>206-971-3602</t>
  </si>
  <si>
    <t>nkilgren@psrc.org</t>
  </si>
  <si>
    <t xml:space="preserve">Skyway / Bryn Mawr </t>
  </si>
  <si>
    <t>Estimates (2)</t>
  </si>
  <si>
    <t>2000</t>
  </si>
  <si>
    <t>Single-Family Households</t>
  </si>
  <si>
    <t>Multi-Family Households</t>
  </si>
  <si>
    <t>2013 Land Use Baseline</t>
  </si>
  <si>
    <t>Maintenance Release 1 (MR1) Update</t>
  </si>
  <si>
    <t>Originally released:  July 22, 2013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</si>
</sst>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[$-409]d\-mmm\-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3" fontId="4" fillId="0" borderId="2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horizontal="right" wrapText="1"/>
    </xf>
    <xf numFmtId="3" fontId="4" fillId="0" borderId="3" xfId="2" applyNumberFormat="1" applyFont="1" applyFill="1" applyBorder="1" applyAlignment="1">
      <alignment horizontal="right" wrapText="1"/>
    </xf>
    <xf numFmtId="0" fontId="5" fillId="0" borderId="0" xfId="0" applyFont="1"/>
    <xf numFmtId="0" fontId="7" fillId="2" borderId="7" xfId="2" applyFont="1" applyFill="1" applyBorder="1" applyAlignment="1">
      <alignment horizontal="right"/>
    </xf>
    <xf numFmtId="0" fontId="7" fillId="0" borderId="7" xfId="2" applyFont="1" applyFill="1" applyBorder="1" applyAlignment="1">
      <alignment horizontal="right"/>
    </xf>
    <xf numFmtId="0" fontId="7" fillId="0" borderId="8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8" fillId="3" borderId="10" xfId="3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10" fillId="0" borderId="2" xfId="4" applyFont="1" applyFill="1" applyBorder="1" applyAlignment="1">
      <alignment wrapText="1"/>
    </xf>
    <xf numFmtId="0" fontId="0" fillId="0" borderId="0" xfId="0" applyAlignment="1">
      <alignment horizontal="left" indent="3"/>
    </xf>
    <xf numFmtId="3" fontId="10" fillId="0" borderId="2" xfId="4" applyNumberFormat="1" applyFont="1" applyFill="1" applyBorder="1" applyAlignment="1">
      <alignment horizontal="right" wrapText="1"/>
    </xf>
    <xf numFmtId="3" fontId="0" fillId="0" borderId="0" xfId="0" applyNumberFormat="1"/>
    <xf numFmtId="3" fontId="10" fillId="0" borderId="0" xfId="4" applyNumberFormat="1" applyFont="1" applyFill="1" applyBorder="1" applyAlignment="1">
      <alignment horizontal="right" wrapText="1"/>
    </xf>
    <xf numFmtId="0" fontId="0" fillId="0" borderId="0" xfId="0" applyAlignment="1">
      <alignment horizontal="left" indent="4"/>
    </xf>
    <xf numFmtId="164" fontId="10" fillId="0" borderId="2" xfId="1" applyNumberFormat="1" applyFont="1" applyFill="1" applyBorder="1" applyAlignment="1">
      <alignment horizontal="right" wrapText="1"/>
    </xf>
    <xf numFmtId="3" fontId="10" fillId="0" borderId="2" xfId="4" applyNumberFormat="1" applyFont="1" applyFill="1" applyBorder="1" applyAlignment="1">
      <alignment wrapText="1"/>
    </xf>
    <xf numFmtId="0" fontId="10" fillId="0" borderId="2" xfId="5" applyFont="1" applyFill="1" applyBorder="1" applyAlignment="1">
      <alignment wrapText="1"/>
    </xf>
    <xf numFmtId="0" fontId="10" fillId="0" borderId="2" xfId="5" applyFont="1" applyFill="1" applyBorder="1" applyAlignment="1">
      <alignment horizontal="right" wrapText="1"/>
    </xf>
    <xf numFmtId="0" fontId="10" fillId="3" borderId="1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left"/>
    </xf>
    <xf numFmtId="0" fontId="10" fillId="0" borderId="2" xfId="5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indent="2"/>
    </xf>
    <xf numFmtId="0" fontId="0" fillId="0" borderId="0" xfId="0" applyAlignment="1">
      <alignment horizontal="left" indent="6"/>
    </xf>
    <xf numFmtId="0" fontId="10" fillId="0" borderId="0" xfId="5" applyFont="1" applyFill="1" applyBorder="1" applyAlignment="1">
      <alignment horizontal="left" indent="4"/>
    </xf>
    <xf numFmtId="0" fontId="11" fillId="0" borderId="0" xfId="0" applyFont="1"/>
    <xf numFmtId="49" fontId="11" fillId="0" borderId="0" xfId="0" quotePrefix="1" applyNumberFormat="1" applyFont="1" applyAlignment="1">
      <alignment horizontal="left" indent="1"/>
    </xf>
    <xf numFmtId="0" fontId="11" fillId="0" borderId="0" xfId="0" quotePrefix="1" applyNumberFormat="1" applyFont="1" applyAlignment="1">
      <alignment horizontal="left" indent="3"/>
    </xf>
    <xf numFmtId="0" fontId="11" fillId="0" borderId="0" xfId="0" quotePrefix="1" applyNumberFormat="1" applyFont="1" applyAlignment="1">
      <alignment horizontal="left" indent="4"/>
    </xf>
    <xf numFmtId="0" fontId="11" fillId="0" borderId="0" xfId="0" quotePrefix="1" applyNumberFormat="1" applyFont="1" applyAlignment="1">
      <alignment horizontal="left" indent="5"/>
    </xf>
    <xf numFmtId="0" fontId="10" fillId="3" borderId="10" xfId="8" applyFont="1" applyFill="1" applyBorder="1" applyAlignment="1">
      <alignment horizontal="center"/>
    </xf>
    <xf numFmtId="0" fontId="12" fillId="3" borderId="10" xfId="8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wrapText="1" indent="2"/>
    </xf>
    <xf numFmtId="0" fontId="14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indent="3"/>
    </xf>
    <xf numFmtId="0" fontId="14" fillId="0" borderId="0" xfId="0" applyFont="1" applyAlignment="1">
      <alignment horizontal="left" indent="6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left" indent="3"/>
    </xf>
    <xf numFmtId="0" fontId="15" fillId="4" borderId="10" xfId="6" applyFont="1" applyFill="1" applyBorder="1" applyAlignment="1">
      <alignment horizontal="center"/>
    </xf>
    <xf numFmtId="0" fontId="15" fillId="0" borderId="2" xfId="6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 indent="2"/>
    </xf>
    <xf numFmtId="0" fontId="15" fillId="3" borderId="10" xfId="5" applyFont="1" applyFill="1" applyBorder="1" applyAlignment="1">
      <alignment horizontal="center"/>
    </xf>
    <xf numFmtId="0" fontId="15" fillId="0" borderId="0" xfId="5" applyFont="1" applyFill="1" applyBorder="1" applyAlignment="1">
      <alignment horizontal="left"/>
    </xf>
    <xf numFmtId="0" fontId="15" fillId="0" borderId="0" xfId="5" applyFont="1" applyFill="1" applyBorder="1" applyAlignment="1">
      <alignment horizontal="left" indent="2"/>
    </xf>
    <xf numFmtId="0" fontId="15" fillId="0" borderId="0" xfId="5" applyFont="1" applyFill="1" applyBorder="1" applyAlignment="1">
      <alignment horizontal="left" indent="4"/>
    </xf>
    <xf numFmtId="0" fontId="15" fillId="0" borderId="0" xfId="5" applyFont="1" applyFill="1" applyBorder="1" applyAlignment="1">
      <alignment horizontal="left" indent="6"/>
    </xf>
    <xf numFmtId="0" fontId="15" fillId="0" borderId="0" xfId="5" applyFont="1" applyFill="1" applyBorder="1" applyAlignment="1">
      <alignment horizontal="left" indent="8"/>
    </xf>
    <xf numFmtId="49" fontId="0" fillId="0" borderId="0" xfId="0" applyNumberFormat="1" applyFont="1"/>
    <xf numFmtId="49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6"/>
    </xf>
    <xf numFmtId="49" fontId="0" fillId="0" borderId="0" xfId="0" applyNumberFormat="1" applyFont="1" applyAlignment="1">
      <alignment horizontal="left" indent="4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indent="3"/>
    </xf>
    <xf numFmtId="3" fontId="0" fillId="0" borderId="0" xfId="0" applyNumberFormat="1" applyFont="1"/>
    <xf numFmtId="3" fontId="15" fillId="0" borderId="2" xfId="6" applyNumberFormat="1" applyFont="1" applyFill="1" applyBorder="1" applyAlignment="1">
      <alignment horizontal="right" wrapText="1"/>
    </xf>
    <xf numFmtId="3" fontId="15" fillId="0" borderId="2" xfId="9" applyNumberFormat="1" applyFont="1" applyFill="1" applyBorder="1" applyAlignment="1">
      <alignment horizontal="right" wrapText="1"/>
    </xf>
    <xf numFmtId="0" fontId="10" fillId="0" borderId="0" xfId="4" applyFont="1" applyFill="1" applyBorder="1" applyAlignment="1">
      <alignment wrapText="1"/>
    </xf>
    <xf numFmtId="0" fontId="14" fillId="0" borderId="0" xfId="0" applyFont="1" applyFill="1" applyAlignment="1">
      <alignment horizontal="left" indent="2"/>
    </xf>
    <xf numFmtId="0" fontId="12" fillId="0" borderId="0" xfId="0" applyFont="1" applyAlignment="1">
      <alignment horizontal="left" indent="4"/>
    </xf>
    <xf numFmtId="0" fontId="10" fillId="0" borderId="0" xfId="8" applyFont="1" applyFill="1" applyBorder="1" applyAlignment="1">
      <alignment horizontal="left" wrapText="1" indent="4"/>
    </xf>
    <xf numFmtId="0" fontId="14" fillId="0" borderId="0" xfId="0" applyFont="1" applyAlignment="1">
      <alignment horizontal="left" indent="5"/>
    </xf>
    <xf numFmtId="3" fontId="10" fillId="0" borderId="2" xfId="5" applyNumberFormat="1" applyFont="1" applyFill="1" applyBorder="1" applyAlignment="1">
      <alignment horizontal="right" wrapText="1"/>
    </xf>
    <xf numFmtId="3" fontId="14" fillId="0" borderId="0" xfId="0" applyNumberFormat="1" applyFont="1"/>
    <xf numFmtId="3" fontId="10" fillId="0" borderId="2" xfId="8" applyNumberFormat="1" applyFont="1" applyFill="1" applyBorder="1" applyAlignment="1">
      <alignment horizontal="right" wrapText="1"/>
    </xf>
    <xf numFmtId="0" fontId="15" fillId="3" borderId="10" xfId="7" applyFont="1" applyFill="1" applyBorder="1" applyAlignment="1">
      <alignment horizontal="center"/>
    </xf>
    <xf numFmtId="0" fontId="15" fillId="0" borderId="0" xfId="7" applyFont="1" applyFill="1" applyBorder="1" applyAlignment="1">
      <alignment wrapText="1"/>
    </xf>
    <xf numFmtId="0" fontId="0" fillId="0" borderId="2" xfId="0" applyFont="1" applyBorder="1"/>
    <xf numFmtId="0" fontId="15" fillId="0" borderId="2" xfId="7" applyFont="1" applyFill="1" applyBorder="1" applyAlignment="1">
      <alignment wrapText="1"/>
    </xf>
    <xf numFmtId="0" fontId="13" fillId="3" borderId="10" xfId="8" applyFont="1" applyFill="1" applyBorder="1" applyAlignment="1">
      <alignment horizontal="center"/>
    </xf>
    <xf numFmtId="0" fontId="15" fillId="0" borderId="2" xfId="8" applyFont="1" applyFill="1" applyBorder="1" applyAlignment="1">
      <alignment wrapText="1"/>
    </xf>
    <xf numFmtId="0" fontId="0" fillId="0" borderId="0" xfId="0" applyFont="1" applyFill="1" applyBorder="1"/>
    <xf numFmtId="3" fontId="15" fillId="0" borderId="0" xfId="7" applyNumberFormat="1" applyFont="1" applyFill="1" applyBorder="1" applyAlignment="1">
      <alignment horizontal="right" wrapText="1"/>
    </xf>
    <xf numFmtId="3" fontId="15" fillId="0" borderId="2" xfId="7" applyNumberFormat="1" applyFont="1" applyFill="1" applyBorder="1" applyAlignment="1">
      <alignment horizontal="right" wrapText="1"/>
    </xf>
    <xf numFmtId="0" fontId="16" fillId="0" borderId="0" xfId="0" applyFont="1"/>
    <xf numFmtId="1" fontId="7" fillId="0" borderId="4" xfId="2" quotePrefix="1" applyNumberFormat="1" applyFont="1" applyFill="1" applyBorder="1" applyAlignment="1">
      <alignment horizontal="left" vertical="center"/>
    </xf>
    <xf numFmtId="165" fontId="10" fillId="0" borderId="2" xfId="6" applyNumberFormat="1" applyFont="1" applyFill="1" applyBorder="1" applyAlignment="1">
      <alignment horizontal="right" wrapText="1"/>
    </xf>
    <xf numFmtId="0" fontId="17" fillId="0" borderId="0" xfId="0" applyFont="1"/>
    <xf numFmtId="0" fontId="18" fillId="0" borderId="0" xfId="10"/>
    <xf numFmtId="0" fontId="16" fillId="0" borderId="0" xfId="0" applyFont="1" applyAlignment="1">
      <alignment horizontal="right"/>
    </xf>
    <xf numFmtId="0" fontId="2" fillId="0" borderId="0" xfId="0" applyFont="1"/>
    <xf numFmtId="0" fontId="16" fillId="0" borderId="0" xfId="0" applyFont="1" applyAlignment="1">
      <alignment horizontal="left"/>
    </xf>
    <xf numFmtId="0" fontId="19" fillId="0" borderId="0" xfId="10" applyFont="1" applyAlignment="1">
      <alignment horizontal="left"/>
    </xf>
    <xf numFmtId="166" fontId="1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7" fillId="2" borderId="14" xfId="2" quotePrefix="1" applyFont="1" applyFill="1" applyBorder="1" applyAlignment="1">
      <alignment horizontal="right"/>
    </xf>
    <xf numFmtId="3" fontId="4" fillId="0" borderId="15" xfId="2" applyNumberFormat="1" applyFont="1" applyFill="1" applyBorder="1" applyAlignment="1">
      <alignment horizontal="right" wrapText="1"/>
    </xf>
    <xf numFmtId="3" fontId="4" fillId="0" borderId="16" xfId="2" applyNumberFormat="1" applyFont="1" applyFill="1" applyBorder="1" applyAlignment="1">
      <alignment horizontal="right" wrapText="1"/>
    </xf>
    <xf numFmtId="0" fontId="0" fillId="0" borderId="17" xfId="0" applyBorder="1"/>
    <xf numFmtId="1" fontId="7" fillId="0" borderId="5" xfId="2" quotePrefix="1" applyNumberFormat="1" applyFont="1" applyFill="1" applyBorder="1" applyAlignment="1">
      <alignment horizontal="left" vertical="center"/>
    </xf>
    <xf numFmtId="0" fontId="20" fillId="0" borderId="0" xfId="0" applyFont="1"/>
  </cellXfs>
  <cellStyles count="11">
    <cellStyle name="Currency" xfId="1" builtinId="4"/>
    <cellStyle name="Hyperlink" xfId="10" builtinId="8"/>
    <cellStyle name="Normal" xfId="0" builtinId="0"/>
    <cellStyle name="Normal_1980" xfId="4"/>
    <cellStyle name="Normal_1990" xfId="5"/>
    <cellStyle name="Normal_2000" xfId="9"/>
    <cellStyle name="Normal_2010" xfId="7"/>
    <cellStyle name="Normal_Sheet1" xfId="2"/>
    <cellStyle name="Normal_Sheet2" xfId="3"/>
    <cellStyle name="Normal_Sheet4" xfId="6"/>
    <cellStyle name="Normal_Sheet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kilgren@psrc.org" TargetMode="External"/><Relationship Id="rId1" Type="http://schemas.openxmlformats.org/officeDocument/2006/relationships/hyperlink" Target="mailto:alice.ann@skywaysolution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workbookViewId="0">
      <selection activeCell="C33" sqref="C33"/>
    </sheetView>
  </sheetViews>
  <sheetFormatPr defaultRowHeight="15"/>
  <cols>
    <col min="1" max="1" width="12.5703125" customWidth="1"/>
  </cols>
  <sheetData>
    <row r="1" spans="1:2">
      <c r="A1" s="86" t="s">
        <v>497</v>
      </c>
    </row>
    <row r="2" spans="1:2">
      <c r="A2" t="s">
        <v>498</v>
      </c>
    </row>
    <row r="3" spans="1:2">
      <c r="A3" t="s">
        <v>499</v>
      </c>
    </row>
    <row r="4" spans="1:2">
      <c r="A4" t="s">
        <v>500</v>
      </c>
    </row>
    <row r="5" spans="1:2">
      <c r="A5" s="87" t="s">
        <v>501</v>
      </c>
    </row>
    <row r="7" spans="1:2">
      <c r="A7" s="86" t="s">
        <v>502</v>
      </c>
    </row>
    <row r="8" spans="1:2">
      <c r="A8" t="s">
        <v>503</v>
      </c>
    </row>
    <row r="9" spans="1:2">
      <c r="A9" t="s">
        <v>504</v>
      </c>
    </row>
    <row r="11" spans="1:2">
      <c r="A11" s="86" t="s">
        <v>505</v>
      </c>
    </row>
    <row r="12" spans="1:2">
      <c r="A12" s="89" t="s">
        <v>524</v>
      </c>
    </row>
    <row r="13" spans="1:2">
      <c r="A13" s="88" t="s">
        <v>506</v>
      </c>
      <c r="B13" s="83" t="s">
        <v>484</v>
      </c>
    </row>
    <row r="14" spans="1:2">
      <c r="A14" s="88" t="s">
        <v>507</v>
      </c>
      <c r="B14" s="83" t="s">
        <v>508</v>
      </c>
    </row>
    <row r="15" spans="1:2">
      <c r="A15" s="88" t="s">
        <v>509</v>
      </c>
      <c r="B15" s="83" t="s">
        <v>517</v>
      </c>
    </row>
    <row r="16" spans="1:2">
      <c r="A16" s="88" t="s">
        <v>510</v>
      </c>
      <c r="B16" s="83" t="s">
        <v>518</v>
      </c>
    </row>
    <row r="17" spans="1:3">
      <c r="A17" s="88" t="s">
        <v>512</v>
      </c>
      <c r="B17" s="83" t="s">
        <v>519</v>
      </c>
    </row>
    <row r="18" spans="1:3">
      <c r="A18" s="88" t="s">
        <v>513</v>
      </c>
      <c r="B18" s="83" t="s">
        <v>520</v>
      </c>
    </row>
    <row r="19" spans="1:3">
      <c r="A19" s="88" t="s">
        <v>514</v>
      </c>
      <c r="B19" s="83" t="s">
        <v>521</v>
      </c>
    </row>
    <row r="20" spans="1:3">
      <c r="A20" s="88" t="s">
        <v>515</v>
      </c>
      <c r="B20" s="83" t="s">
        <v>97</v>
      </c>
    </row>
    <row r="21" spans="1:3">
      <c r="A21" s="88" t="s">
        <v>516</v>
      </c>
      <c r="B21" s="83" t="s">
        <v>522</v>
      </c>
    </row>
    <row r="22" spans="1:3">
      <c r="A22" s="88" t="s">
        <v>511</v>
      </c>
      <c r="B22" s="83" t="s">
        <v>523</v>
      </c>
    </row>
    <row r="23" spans="1:3">
      <c r="A23" s="88"/>
      <c r="B23" s="83"/>
    </row>
    <row r="24" spans="1:3">
      <c r="A24" s="89" t="s">
        <v>525</v>
      </c>
    </row>
    <row r="25" spans="1:3">
      <c r="A25" s="88" t="s">
        <v>526</v>
      </c>
      <c r="B25" s="83" t="s">
        <v>539</v>
      </c>
      <c r="C25" s="83"/>
    </row>
    <row r="26" spans="1:3">
      <c r="A26" s="88" t="s">
        <v>527</v>
      </c>
      <c r="B26" s="83" t="s">
        <v>9</v>
      </c>
      <c r="C26" s="83"/>
    </row>
    <row r="27" spans="1:3">
      <c r="A27" s="88" t="s">
        <v>528</v>
      </c>
      <c r="B27" s="83" t="s">
        <v>517</v>
      </c>
      <c r="C27" s="83"/>
    </row>
    <row r="28" spans="1:3">
      <c r="A28" s="88" t="s">
        <v>529</v>
      </c>
      <c r="B28" s="83" t="s">
        <v>540</v>
      </c>
      <c r="C28" s="83"/>
    </row>
    <row r="29" spans="1:3">
      <c r="A29" s="88" t="s">
        <v>530</v>
      </c>
      <c r="B29" s="83" t="s">
        <v>519</v>
      </c>
      <c r="C29" s="83"/>
    </row>
    <row r="30" spans="1:3">
      <c r="A30" s="88" t="s">
        <v>531</v>
      </c>
      <c r="B30" s="83" t="s">
        <v>541</v>
      </c>
      <c r="C30" s="83"/>
    </row>
    <row r="31" spans="1:3">
      <c r="A31" s="88" t="s">
        <v>532</v>
      </c>
      <c r="B31" s="83" t="s">
        <v>542</v>
      </c>
      <c r="C31" s="83"/>
    </row>
    <row r="32" spans="1:3">
      <c r="A32" s="88" t="s">
        <v>533</v>
      </c>
      <c r="B32" s="83" t="s">
        <v>543</v>
      </c>
      <c r="C32" s="83"/>
    </row>
    <row r="33" spans="1:3">
      <c r="A33" s="88" t="s">
        <v>534</v>
      </c>
      <c r="B33" s="83" t="s">
        <v>0</v>
      </c>
      <c r="C33" s="83"/>
    </row>
    <row r="34" spans="1:3">
      <c r="A34" s="88" t="s">
        <v>535</v>
      </c>
      <c r="B34" s="83" t="s">
        <v>544</v>
      </c>
      <c r="C34" s="83"/>
    </row>
    <row r="35" spans="1:3">
      <c r="A35" s="88" t="s">
        <v>536</v>
      </c>
      <c r="B35" s="83" t="s">
        <v>522</v>
      </c>
      <c r="C35" s="83"/>
    </row>
    <row r="36" spans="1:3">
      <c r="A36" s="88" t="s">
        <v>537</v>
      </c>
      <c r="B36" s="83" t="s">
        <v>545</v>
      </c>
      <c r="C36" s="83"/>
    </row>
    <row r="37" spans="1:3">
      <c r="A37" s="88" t="s">
        <v>538</v>
      </c>
      <c r="B37" s="83" t="s">
        <v>546</v>
      </c>
      <c r="C37" s="83"/>
    </row>
    <row r="39" spans="1:3">
      <c r="A39" s="89" t="s">
        <v>547</v>
      </c>
    </row>
    <row r="40" spans="1:3">
      <c r="A40" s="88" t="s">
        <v>548</v>
      </c>
      <c r="B40" s="83" t="s">
        <v>4</v>
      </c>
    </row>
    <row r="41" spans="1:3">
      <c r="A41" s="88" t="s">
        <v>549</v>
      </c>
      <c r="B41" s="83" t="s">
        <v>559</v>
      </c>
    </row>
    <row r="42" spans="1:3">
      <c r="A42" s="88" t="s">
        <v>550</v>
      </c>
      <c r="B42" s="83" t="s">
        <v>560</v>
      </c>
    </row>
    <row r="43" spans="1:3">
      <c r="A43" s="88" t="s">
        <v>551</v>
      </c>
      <c r="B43" s="83" t="s">
        <v>561</v>
      </c>
    </row>
    <row r="44" spans="1:3">
      <c r="A44" s="88" t="s">
        <v>552</v>
      </c>
      <c r="B44" s="83" t="s">
        <v>562</v>
      </c>
    </row>
    <row r="45" spans="1:3">
      <c r="A45" s="88" t="s">
        <v>553</v>
      </c>
      <c r="B45" s="83" t="s">
        <v>563</v>
      </c>
    </row>
    <row r="46" spans="1:3">
      <c r="A46" s="88" t="s">
        <v>554</v>
      </c>
      <c r="B46" s="83" t="s">
        <v>564</v>
      </c>
    </row>
    <row r="47" spans="1:3">
      <c r="A47" s="88" t="s">
        <v>555</v>
      </c>
      <c r="B47" s="83" t="s">
        <v>544</v>
      </c>
    </row>
    <row r="48" spans="1:3">
      <c r="A48" s="88" t="s">
        <v>556</v>
      </c>
      <c r="B48" s="83" t="s">
        <v>522</v>
      </c>
    </row>
    <row r="49" spans="1:2">
      <c r="A49" s="88" t="s">
        <v>557</v>
      </c>
      <c r="B49" s="83" t="s">
        <v>545</v>
      </c>
    </row>
    <row r="50" spans="1:2">
      <c r="A50" s="88" t="s">
        <v>558</v>
      </c>
      <c r="B50" s="83" t="s">
        <v>546</v>
      </c>
    </row>
    <row r="52" spans="1:2">
      <c r="A52" s="89" t="s">
        <v>572</v>
      </c>
    </row>
    <row r="53" spans="1:2">
      <c r="A53" s="88" t="s">
        <v>565</v>
      </c>
      <c r="B53" s="83" t="s">
        <v>573</v>
      </c>
    </row>
    <row r="54" spans="1:2">
      <c r="A54" s="88" t="s">
        <v>566</v>
      </c>
      <c r="B54" s="83" t="s">
        <v>574</v>
      </c>
    </row>
    <row r="55" spans="1:2">
      <c r="A55" s="88" t="s">
        <v>567</v>
      </c>
      <c r="B55" s="83" t="s">
        <v>575</v>
      </c>
    </row>
    <row r="56" spans="1:2">
      <c r="A56" s="88" t="s">
        <v>568</v>
      </c>
      <c r="B56" s="83" t="s">
        <v>576</v>
      </c>
    </row>
    <row r="57" spans="1:2">
      <c r="A57" s="88" t="s">
        <v>569</v>
      </c>
      <c r="B57" s="83" t="s">
        <v>577</v>
      </c>
    </row>
    <row r="58" spans="1:2">
      <c r="A58" s="88" t="s">
        <v>570</v>
      </c>
      <c r="B58" s="83" t="s">
        <v>578</v>
      </c>
    </row>
    <row r="59" spans="1:2">
      <c r="A59" s="88" t="s">
        <v>571</v>
      </c>
      <c r="B59" s="83" t="s">
        <v>579</v>
      </c>
    </row>
    <row r="61" spans="1:2">
      <c r="A61" s="89" t="s">
        <v>590</v>
      </c>
    </row>
    <row r="62" spans="1:2">
      <c r="A62" s="105" t="s">
        <v>591</v>
      </c>
    </row>
    <row r="63" spans="1:2">
      <c r="A63" s="105" t="s">
        <v>592</v>
      </c>
    </row>
    <row r="66" spans="1:1">
      <c r="A66" s="86" t="s">
        <v>580</v>
      </c>
    </row>
    <row r="67" spans="1:1">
      <c r="A67" s="90" t="s">
        <v>581</v>
      </c>
    </row>
    <row r="68" spans="1:1">
      <c r="A68" s="90" t="s">
        <v>582</v>
      </c>
    </row>
    <row r="69" spans="1:1">
      <c r="A69" s="90" t="s">
        <v>583</v>
      </c>
    </row>
    <row r="70" spans="1:1">
      <c r="A70" s="91" t="s">
        <v>584</v>
      </c>
    </row>
    <row r="71" spans="1:1">
      <c r="A71" s="92">
        <v>41814</v>
      </c>
    </row>
  </sheetData>
  <hyperlinks>
    <hyperlink ref="A5" r:id="rId1" display="mailto:alice.ann@skywaysolutions.org"/>
    <hyperlink ref="A7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80" zoomScaleNormal="80" workbookViewId="0"/>
  </sheetViews>
  <sheetFormatPr defaultRowHeight="15"/>
  <cols>
    <col min="2" max="2" width="30.5703125" customWidth="1"/>
    <col min="4" max="4" width="5" customWidth="1"/>
    <col min="6" max="6" width="39.42578125" customWidth="1"/>
    <col min="8" max="8" width="5.140625" customWidth="1"/>
    <col min="10" max="10" width="41.42578125" customWidth="1"/>
    <col min="11" max="11" width="10.7109375" customWidth="1"/>
  </cols>
  <sheetData>
    <row r="1" spans="1:11">
      <c r="A1" s="9" t="s">
        <v>7</v>
      </c>
      <c r="B1" s="13" t="s">
        <v>8</v>
      </c>
      <c r="E1" s="9" t="s">
        <v>7</v>
      </c>
      <c r="F1" s="13" t="s">
        <v>8</v>
      </c>
      <c r="H1" s="66"/>
      <c r="I1" s="9" t="s">
        <v>7</v>
      </c>
      <c r="J1" s="13" t="s">
        <v>8</v>
      </c>
      <c r="K1" s="13" t="s">
        <v>45</v>
      </c>
    </row>
    <row r="2" spans="1:11">
      <c r="A2" s="23" t="s">
        <v>253</v>
      </c>
      <c r="B2" s="21" t="s">
        <v>131</v>
      </c>
      <c r="E2" s="23" t="s">
        <v>253</v>
      </c>
      <c r="F2" s="21" t="s">
        <v>131</v>
      </c>
      <c r="H2" s="66"/>
      <c r="I2" s="23" t="s">
        <v>253</v>
      </c>
      <c r="J2" s="21" t="s">
        <v>131</v>
      </c>
      <c r="K2" s="13" t="s">
        <v>8</v>
      </c>
    </row>
    <row r="3" spans="1:11">
      <c r="A3" s="9" t="s">
        <v>15</v>
      </c>
      <c r="B3" t="s">
        <v>0</v>
      </c>
      <c r="C3" s="15">
        <v>4600</v>
      </c>
      <c r="E3" s="9" t="s">
        <v>13</v>
      </c>
      <c r="F3" t="s">
        <v>4</v>
      </c>
      <c r="G3" s="15">
        <v>11754</v>
      </c>
      <c r="H3" s="17"/>
      <c r="I3" s="9"/>
      <c r="J3" t="s">
        <v>108</v>
      </c>
      <c r="K3" s="17">
        <f>K4+K11</f>
        <v>9301</v>
      </c>
    </row>
    <row r="4" spans="1:11">
      <c r="A4" s="9" t="s">
        <v>16</v>
      </c>
      <c r="B4" s="10" t="s">
        <v>46</v>
      </c>
      <c r="C4" s="15">
        <v>4453</v>
      </c>
      <c r="E4" s="24"/>
      <c r="G4" s="15"/>
      <c r="I4" s="9"/>
      <c r="J4" s="10" t="s">
        <v>98</v>
      </c>
      <c r="K4" s="16">
        <f>K5+K10</f>
        <v>4741</v>
      </c>
    </row>
    <row r="5" spans="1:11">
      <c r="A5" s="9" t="s">
        <v>17</v>
      </c>
      <c r="B5" s="10" t="s">
        <v>47</v>
      </c>
      <c r="C5" s="15">
        <v>147</v>
      </c>
      <c r="E5" s="9" t="s">
        <v>14</v>
      </c>
      <c r="F5" s="50" t="s">
        <v>1</v>
      </c>
      <c r="G5" s="15">
        <v>4400</v>
      </c>
      <c r="I5" s="9"/>
      <c r="J5" s="11" t="s">
        <v>225</v>
      </c>
      <c r="K5" s="16">
        <f>K6+K7</f>
        <v>3795</v>
      </c>
    </row>
    <row r="6" spans="1:11">
      <c r="A6" s="9" t="s">
        <v>25</v>
      </c>
      <c r="B6" t="s">
        <v>110</v>
      </c>
      <c r="C6" s="15">
        <v>4453</v>
      </c>
      <c r="E6" s="34"/>
      <c r="F6" s="60" t="s">
        <v>436</v>
      </c>
      <c r="G6" s="15">
        <v>3213</v>
      </c>
      <c r="I6" s="9" t="s">
        <v>217</v>
      </c>
      <c r="J6" s="18" t="s">
        <v>226</v>
      </c>
      <c r="K6" s="16">
        <v>5</v>
      </c>
    </row>
    <row r="7" spans="1:11">
      <c r="A7" s="9"/>
      <c r="B7" s="10" t="s">
        <v>111</v>
      </c>
      <c r="C7" s="15">
        <f>C6-C8</f>
        <v>3387</v>
      </c>
      <c r="E7" s="34"/>
      <c r="F7" s="11" t="s">
        <v>490</v>
      </c>
      <c r="G7" s="15">
        <v>2716</v>
      </c>
      <c r="I7" s="9"/>
      <c r="J7" s="18" t="s">
        <v>227</v>
      </c>
      <c r="K7" s="16">
        <f>K8+K9</f>
        <v>3790</v>
      </c>
    </row>
    <row r="8" spans="1:11">
      <c r="A8" s="9" t="s">
        <v>26</v>
      </c>
      <c r="B8" s="10" t="s">
        <v>48</v>
      </c>
      <c r="C8" s="15">
        <v>1066</v>
      </c>
      <c r="E8" s="34"/>
      <c r="F8" s="61" t="s">
        <v>438</v>
      </c>
      <c r="G8" s="15">
        <v>497</v>
      </c>
      <c r="I8" s="9" t="s">
        <v>218</v>
      </c>
      <c r="J8" s="27" t="s">
        <v>228</v>
      </c>
      <c r="K8" s="16">
        <v>3626</v>
      </c>
    </row>
    <row r="9" spans="1:11">
      <c r="A9" s="15"/>
      <c r="B9" s="10"/>
      <c r="C9" s="15"/>
      <c r="E9" s="34"/>
      <c r="F9" s="14" t="s">
        <v>491</v>
      </c>
      <c r="G9" s="15">
        <v>206</v>
      </c>
      <c r="I9" s="9" t="s">
        <v>219</v>
      </c>
      <c r="J9" s="27" t="s">
        <v>229</v>
      </c>
      <c r="K9" s="16">
        <v>164</v>
      </c>
    </row>
    <row r="10" spans="1:11">
      <c r="A10" s="9"/>
      <c r="B10" t="s">
        <v>112</v>
      </c>
      <c r="C10" s="15">
        <f>SUM(C11:C16)</f>
        <v>4600</v>
      </c>
      <c r="E10" s="34"/>
      <c r="F10" s="14" t="s">
        <v>492</v>
      </c>
      <c r="G10" s="15">
        <v>291</v>
      </c>
      <c r="I10" s="9" t="s">
        <v>220</v>
      </c>
      <c r="J10" s="11" t="s">
        <v>99</v>
      </c>
      <c r="K10" s="16">
        <v>946</v>
      </c>
    </row>
    <row r="11" spans="1:11">
      <c r="A11" s="9" t="s">
        <v>27</v>
      </c>
      <c r="B11" s="10" t="s">
        <v>49</v>
      </c>
      <c r="C11" s="15">
        <v>3800</v>
      </c>
      <c r="E11" s="34" t="s">
        <v>494</v>
      </c>
      <c r="F11" s="10" t="s">
        <v>493</v>
      </c>
      <c r="G11" s="15">
        <v>1187</v>
      </c>
      <c r="I11" s="9"/>
      <c r="J11" s="10" t="s">
        <v>100</v>
      </c>
      <c r="K11" s="16">
        <f>K12+K17</f>
        <v>4560</v>
      </c>
    </row>
    <row r="12" spans="1:11">
      <c r="A12" s="9" t="s">
        <v>28</v>
      </c>
      <c r="B12" s="10" t="s">
        <v>50</v>
      </c>
      <c r="C12" s="15">
        <v>71</v>
      </c>
      <c r="E12" s="34"/>
      <c r="F12" s="62" t="s">
        <v>442</v>
      </c>
      <c r="G12" s="15">
        <v>952</v>
      </c>
      <c r="I12" s="9"/>
      <c r="J12" s="11" t="s">
        <v>225</v>
      </c>
      <c r="K12" s="16">
        <f>K13+K14</f>
        <v>2550</v>
      </c>
    </row>
    <row r="13" spans="1:11">
      <c r="A13" s="9" t="s">
        <v>29</v>
      </c>
      <c r="B13" s="10">
        <v>2</v>
      </c>
      <c r="C13" s="15">
        <v>51</v>
      </c>
      <c r="E13" s="34"/>
      <c r="F13" s="62" t="s">
        <v>443</v>
      </c>
      <c r="G13" s="15">
        <v>235</v>
      </c>
      <c r="I13" s="9" t="s">
        <v>221</v>
      </c>
      <c r="J13" s="18" t="s">
        <v>226</v>
      </c>
      <c r="K13" s="16">
        <v>0</v>
      </c>
    </row>
    <row r="14" spans="1:11">
      <c r="A14" s="9" t="s">
        <v>30</v>
      </c>
      <c r="B14" s="10" t="s">
        <v>51</v>
      </c>
      <c r="C14" s="15">
        <v>69</v>
      </c>
      <c r="G14" s="15"/>
      <c r="I14" s="9"/>
      <c r="J14" s="18" t="s">
        <v>227</v>
      </c>
      <c r="K14" s="16">
        <f>K15+K16</f>
        <v>2550</v>
      </c>
    </row>
    <row r="15" spans="1:11">
      <c r="A15" s="9" t="s">
        <v>31</v>
      </c>
      <c r="B15" s="10" t="s">
        <v>52</v>
      </c>
      <c r="C15" s="15">
        <v>506</v>
      </c>
      <c r="E15" s="9"/>
      <c r="F15" s="24" t="s">
        <v>4</v>
      </c>
      <c r="G15" s="15">
        <v>11754</v>
      </c>
      <c r="I15" s="9" t="s">
        <v>222</v>
      </c>
      <c r="J15" s="27" t="s">
        <v>228</v>
      </c>
      <c r="K15" s="16">
        <v>2472</v>
      </c>
    </row>
    <row r="16" spans="1:11">
      <c r="A16" s="9" t="s">
        <v>32</v>
      </c>
      <c r="B16" s="10" t="s">
        <v>53</v>
      </c>
      <c r="C16" s="15">
        <v>103</v>
      </c>
      <c r="E16" s="9"/>
      <c r="F16" s="48" t="s">
        <v>328</v>
      </c>
      <c r="G16" s="15">
        <v>11754</v>
      </c>
      <c r="I16" s="9" t="s">
        <v>223</v>
      </c>
      <c r="J16" s="27" t="s">
        <v>229</v>
      </c>
      <c r="K16" s="16">
        <v>78</v>
      </c>
    </row>
    <row r="17" spans="1:11">
      <c r="A17" s="9"/>
      <c r="B17" s="12" t="s">
        <v>54</v>
      </c>
      <c r="C17" s="15">
        <f>SUM(C18:C23)</f>
        <v>4453</v>
      </c>
      <c r="E17" s="34"/>
      <c r="F17" s="57" t="s">
        <v>187</v>
      </c>
      <c r="G17" s="15">
        <f>SUM(G18:G21)</f>
        <v>10294</v>
      </c>
      <c r="I17" s="9" t="s">
        <v>224</v>
      </c>
      <c r="J17" s="11" t="s">
        <v>99</v>
      </c>
      <c r="K17" s="16">
        <v>2010</v>
      </c>
    </row>
    <row r="18" spans="1:11">
      <c r="A18" s="9" t="s">
        <v>33</v>
      </c>
      <c r="B18" s="10" t="s">
        <v>49</v>
      </c>
      <c r="C18" s="15">
        <v>3659</v>
      </c>
      <c r="E18" s="34" t="s">
        <v>18</v>
      </c>
      <c r="F18" s="58" t="s">
        <v>329</v>
      </c>
      <c r="G18" s="15">
        <v>3213</v>
      </c>
      <c r="K18" s="16"/>
    </row>
    <row r="19" spans="1:11">
      <c r="A19" s="9" t="s">
        <v>34</v>
      </c>
      <c r="B19" s="10" t="s">
        <v>50</v>
      </c>
      <c r="C19" s="15">
        <v>71</v>
      </c>
      <c r="E19" s="34" t="s">
        <v>19</v>
      </c>
      <c r="F19" s="58" t="s">
        <v>330</v>
      </c>
      <c r="G19" s="15">
        <v>2800</v>
      </c>
      <c r="I19" s="9"/>
      <c r="J19" t="s">
        <v>109</v>
      </c>
      <c r="K19" s="16">
        <f>SUM(K21:K26)</f>
        <v>5964</v>
      </c>
    </row>
    <row r="20" spans="1:11">
      <c r="A20" s="9" t="s">
        <v>35</v>
      </c>
      <c r="B20" s="10">
        <v>2</v>
      </c>
      <c r="C20" s="15">
        <v>51</v>
      </c>
      <c r="E20" s="34" t="s">
        <v>20</v>
      </c>
      <c r="F20" s="58" t="s">
        <v>10</v>
      </c>
      <c r="G20" s="15">
        <v>4175</v>
      </c>
      <c r="I20" s="9"/>
      <c r="J20" s="11" t="s">
        <v>101</v>
      </c>
      <c r="K20" s="16">
        <f>K21+K22</f>
        <v>5401</v>
      </c>
    </row>
    <row r="21" spans="1:11">
      <c r="A21" s="9" t="s">
        <v>36</v>
      </c>
      <c r="B21" s="10" t="s">
        <v>51</v>
      </c>
      <c r="C21" s="15">
        <v>69</v>
      </c>
      <c r="E21" s="34" t="s">
        <v>21</v>
      </c>
      <c r="F21" s="58" t="s">
        <v>191</v>
      </c>
      <c r="G21" s="15">
        <v>106</v>
      </c>
      <c r="I21" s="9" t="s">
        <v>74</v>
      </c>
      <c r="J21" s="18" t="s">
        <v>102</v>
      </c>
      <c r="K21" s="16">
        <v>4374</v>
      </c>
    </row>
    <row r="22" spans="1:11">
      <c r="A22" s="9" t="s">
        <v>37</v>
      </c>
      <c r="B22" s="10" t="s">
        <v>52</v>
      </c>
      <c r="C22" s="15">
        <v>500</v>
      </c>
      <c r="E22" s="34"/>
      <c r="F22" s="57" t="s">
        <v>188</v>
      </c>
      <c r="G22" s="15">
        <f>SUM(G23:G25)</f>
        <v>1460</v>
      </c>
      <c r="I22" s="9" t="s">
        <v>75</v>
      </c>
      <c r="J22" s="18" t="s">
        <v>103</v>
      </c>
      <c r="K22" s="16">
        <v>1027</v>
      </c>
    </row>
    <row r="23" spans="1:11">
      <c r="A23" s="9" t="s">
        <v>38</v>
      </c>
      <c r="B23" s="10" t="s">
        <v>53</v>
      </c>
      <c r="C23" s="15">
        <v>103</v>
      </c>
      <c r="E23" s="34" t="s">
        <v>22</v>
      </c>
      <c r="F23" s="58" t="s">
        <v>189</v>
      </c>
      <c r="G23" s="15">
        <v>618</v>
      </c>
      <c r="I23" s="9" t="s">
        <v>76</v>
      </c>
      <c r="J23" s="11" t="s">
        <v>104</v>
      </c>
      <c r="K23" s="16">
        <v>255</v>
      </c>
    </row>
    <row r="24" spans="1:11">
      <c r="A24" s="9"/>
      <c r="B24" s="12" t="s">
        <v>113</v>
      </c>
      <c r="C24" s="15">
        <f>C17-C31</f>
        <v>3387</v>
      </c>
      <c r="E24" s="34" t="s">
        <v>23</v>
      </c>
      <c r="F24" s="58" t="s">
        <v>190</v>
      </c>
      <c r="G24" s="15">
        <v>569</v>
      </c>
      <c r="I24" s="9" t="s">
        <v>77</v>
      </c>
      <c r="J24" s="11" t="s">
        <v>105</v>
      </c>
      <c r="K24" s="16">
        <v>115</v>
      </c>
    </row>
    <row r="25" spans="1:11">
      <c r="A25" s="9"/>
      <c r="B25" s="10" t="s">
        <v>49</v>
      </c>
      <c r="C25" s="15">
        <f t="shared" ref="C25:C30" si="0">C18-C32</f>
        <v>3177</v>
      </c>
      <c r="E25" s="34" t="s">
        <v>24</v>
      </c>
      <c r="F25" s="58" t="s">
        <v>191</v>
      </c>
      <c r="G25" s="15">
        <v>273</v>
      </c>
      <c r="I25" s="9" t="s">
        <v>78</v>
      </c>
      <c r="J25" s="11" t="s">
        <v>106</v>
      </c>
      <c r="K25" s="16">
        <v>124</v>
      </c>
    </row>
    <row r="26" spans="1:11">
      <c r="A26" s="9"/>
      <c r="B26" s="10" t="s">
        <v>50</v>
      </c>
      <c r="C26" s="15">
        <f t="shared" si="0"/>
        <v>37</v>
      </c>
      <c r="E26" s="34"/>
      <c r="F26" s="48" t="s">
        <v>12</v>
      </c>
      <c r="G26" s="15">
        <v>0</v>
      </c>
      <c r="I26" s="9" t="s">
        <v>79</v>
      </c>
      <c r="J26" s="11" t="s">
        <v>107</v>
      </c>
      <c r="K26" s="16">
        <v>69</v>
      </c>
    </row>
    <row r="27" spans="1:11">
      <c r="A27" s="9"/>
      <c r="B27" s="10">
        <v>2</v>
      </c>
      <c r="C27" s="15">
        <f t="shared" si="0"/>
        <v>9</v>
      </c>
    </row>
    <row r="28" spans="1:11">
      <c r="A28" s="9"/>
      <c r="B28" s="10" t="s">
        <v>51</v>
      </c>
      <c r="C28" s="15">
        <f t="shared" si="0"/>
        <v>0</v>
      </c>
      <c r="E28" s="9"/>
      <c r="F28" t="s">
        <v>1</v>
      </c>
      <c r="G28" s="20">
        <f>SUM(G29:G45)</f>
        <v>4400</v>
      </c>
    </row>
    <row r="29" spans="1:11">
      <c r="A29" s="9"/>
      <c r="B29" s="10" t="s">
        <v>52</v>
      </c>
      <c r="C29" s="15">
        <f t="shared" si="0"/>
        <v>66</v>
      </c>
      <c r="E29" s="9" t="s">
        <v>56</v>
      </c>
      <c r="F29" s="11" t="s">
        <v>80</v>
      </c>
      <c r="G29" s="15">
        <v>57</v>
      </c>
    </row>
    <row r="30" spans="1:11">
      <c r="A30" s="9"/>
      <c r="B30" s="10" t="s">
        <v>53</v>
      </c>
      <c r="C30" s="15">
        <f t="shared" si="0"/>
        <v>98</v>
      </c>
      <c r="E30" s="9" t="s">
        <v>57</v>
      </c>
      <c r="F30" s="11" t="s">
        <v>81</v>
      </c>
      <c r="G30" s="15">
        <v>148</v>
      </c>
    </row>
    <row r="31" spans="1:11">
      <c r="A31" s="9"/>
      <c r="B31" s="12" t="s">
        <v>55</v>
      </c>
      <c r="C31" s="15">
        <f>SUM(C32:C37)</f>
        <v>1066</v>
      </c>
      <c r="E31" s="9" t="s">
        <v>58</v>
      </c>
      <c r="F31" s="11" t="s">
        <v>82</v>
      </c>
      <c r="G31" s="15">
        <v>271</v>
      </c>
    </row>
    <row r="32" spans="1:11">
      <c r="A32" s="9" t="s">
        <v>39</v>
      </c>
      <c r="B32" s="10" t="s">
        <v>49</v>
      </c>
      <c r="C32" s="15">
        <v>482</v>
      </c>
      <c r="E32" s="9" t="s">
        <v>59</v>
      </c>
      <c r="F32" s="11" t="s">
        <v>83</v>
      </c>
      <c r="G32" s="15">
        <v>267</v>
      </c>
    </row>
    <row r="33" spans="1:7">
      <c r="A33" s="9" t="s">
        <v>40</v>
      </c>
      <c r="B33" s="10" t="s">
        <v>50</v>
      </c>
      <c r="C33" s="15">
        <v>34</v>
      </c>
      <c r="E33" s="9" t="s">
        <v>60</v>
      </c>
      <c r="F33" s="11" t="s">
        <v>84</v>
      </c>
      <c r="G33" s="15">
        <v>242</v>
      </c>
    </row>
    <row r="34" spans="1:7">
      <c r="A34" s="9" t="s">
        <v>41</v>
      </c>
      <c r="B34" s="10">
        <v>2</v>
      </c>
      <c r="C34" s="15">
        <v>42</v>
      </c>
      <c r="E34" s="9" t="s">
        <v>61</v>
      </c>
      <c r="F34" s="11" t="s">
        <v>85</v>
      </c>
      <c r="G34" s="15">
        <v>260</v>
      </c>
    </row>
    <row r="35" spans="1:7">
      <c r="A35" s="9" t="s">
        <v>42</v>
      </c>
      <c r="B35" s="10" t="s">
        <v>51</v>
      </c>
      <c r="C35" s="15">
        <v>69</v>
      </c>
      <c r="E35" s="9" t="s">
        <v>62</v>
      </c>
      <c r="F35" s="11" t="s">
        <v>86</v>
      </c>
      <c r="G35" s="15">
        <v>224</v>
      </c>
    </row>
    <row r="36" spans="1:7">
      <c r="A36" s="9" t="s">
        <v>43</v>
      </c>
      <c r="B36" s="10" t="s">
        <v>52</v>
      </c>
      <c r="C36" s="15">
        <v>434</v>
      </c>
      <c r="E36" s="9" t="s">
        <v>63</v>
      </c>
      <c r="F36" s="11" t="s">
        <v>87</v>
      </c>
      <c r="G36" s="15">
        <v>382</v>
      </c>
    </row>
    <row r="37" spans="1:7">
      <c r="A37" s="9" t="s">
        <v>44</v>
      </c>
      <c r="B37" s="10" t="s">
        <v>53</v>
      </c>
      <c r="C37" s="15">
        <v>5</v>
      </c>
      <c r="E37" s="9" t="s">
        <v>64</v>
      </c>
      <c r="F37" s="11" t="s">
        <v>88</v>
      </c>
      <c r="G37" s="15">
        <v>351</v>
      </c>
    </row>
    <row r="38" spans="1:7">
      <c r="E38" s="9" t="s">
        <v>65</v>
      </c>
      <c r="F38" s="11" t="s">
        <v>89</v>
      </c>
      <c r="G38" s="15">
        <v>308</v>
      </c>
    </row>
    <row r="39" spans="1:7">
      <c r="E39" s="9" t="s">
        <v>66</v>
      </c>
      <c r="F39" s="11" t="s">
        <v>90</v>
      </c>
      <c r="G39" s="15">
        <v>253</v>
      </c>
    </row>
    <row r="40" spans="1:7">
      <c r="E40" s="9" t="s">
        <v>67</v>
      </c>
      <c r="F40" s="11" t="s">
        <v>91</v>
      </c>
      <c r="G40" s="15">
        <v>186</v>
      </c>
    </row>
    <row r="41" spans="1:7">
      <c r="E41" s="9" t="s">
        <v>68</v>
      </c>
      <c r="F41" s="11" t="s">
        <v>92</v>
      </c>
      <c r="G41" s="15">
        <v>406</v>
      </c>
    </row>
    <row r="42" spans="1:7">
      <c r="E42" s="9" t="s">
        <v>69</v>
      </c>
      <c r="F42" s="11" t="s">
        <v>93</v>
      </c>
      <c r="G42" s="15">
        <v>436</v>
      </c>
    </row>
    <row r="43" spans="1:7">
      <c r="E43" s="9" t="s">
        <v>70</v>
      </c>
      <c r="F43" s="11" t="s">
        <v>94</v>
      </c>
      <c r="G43" s="15">
        <v>333</v>
      </c>
    </row>
    <row r="44" spans="1:7">
      <c r="E44" s="9" t="s">
        <v>71</v>
      </c>
      <c r="F44" s="11" t="s">
        <v>95</v>
      </c>
      <c r="G44" s="15">
        <v>212</v>
      </c>
    </row>
    <row r="45" spans="1:7">
      <c r="E45" s="9" t="s">
        <v>72</v>
      </c>
      <c r="F45" s="11" t="s">
        <v>96</v>
      </c>
      <c r="G45" s="15">
        <v>64</v>
      </c>
    </row>
    <row r="46" spans="1:7">
      <c r="E46" s="9" t="s">
        <v>73</v>
      </c>
      <c r="F46" t="s">
        <v>97</v>
      </c>
      <c r="G46" s="19">
        <v>22486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80" zoomScaleNormal="80" workbookViewId="0">
      <selection activeCell="B2" sqref="B2"/>
    </sheetView>
  </sheetViews>
  <sheetFormatPr defaultRowHeight="15"/>
  <cols>
    <col min="1" max="1" width="10.140625" style="37" bestFit="1" customWidth="1"/>
    <col min="2" max="2" width="27.85546875" style="37" customWidth="1"/>
    <col min="3" max="3" width="10.7109375" style="37" customWidth="1"/>
    <col min="4" max="4" width="7" style="37" bestFit="1" customWidth="1"/>
    <col min="5" max="5" width="10" style="37" bestFit="1" customWidth="1"/>
    <col min="6" max="6" width="35.5703125" style="43" customWidth="1"/>
    <col min="7" max="7" width="10" style="37" customWidth="1"/>
    <col min="8" max="8" width="6" style="37" bestFit="1" customWidth="1"/>
    <col min="9" max="9" width="9.85546875" style="37" bestFit="1" customWidth="1"/>
    <col min="10" max="10" width="30.42578125" style="37" customWidth="1"/>
    <col min="11" max="11" width="10.28515625" style="37" customWidth="1"/>
    <col min="12" max="13" width="7" style="37" bestFit="1" customWidth="1"/>
    <col min="14" max="15" width="6" style="37" bestFit="1" customWidth="1"/>
    <col min="16" max="19" width="7" style="37" bestFit="1" customWidth="1"/>
    <col min="20" max="20" width="8" style="37" bestFit="1" customWidth="1"/>
    <col min="21" max="21" width="6" style="37" bestFit="1" customWidth="1"/>
    <col min="22" max="22" width="7" style="37" bestFit="1" customWidth="1"/>
    <col min="23" max="26" width="6" style="37" bestFit="1" customWidth="1"/>
    <col min="27" max="29" width="7" style="37" bestFit="1" customWidth="1"/>
    <col min="30" max="30" width="6" style="37" bestFit="1" customWidth="1"/>
    <col min="31" max="32" width="7" style="37" bestFit="1" customWidth="1"/>
    <col min="33" max="36" width="6" style="37" bestFit="1" customWidth="1"/>
    <col min="37" max="37" width="8" style="37" bestFit="1" customWidth="1"/>
    <col min="38" max="38" width="6" style="37" bestFit="1" customWidth="1"/>
    <col min="39" max="39" width="7" style="37" bestFit="1" customWidth="1"/>
    <col min="40" max="40" width="6" style="37" bestFit="1" customWidth="1"/>
    <col min="41" max="41" width="7" style="37" bestFit="1" customWidth="1"/>
    <col min="42" max="42" width="6" style="37" bestFit="1" customWidth="1"/>
    <col min="43" max="43" width="8" style="37" bestFit="1" customWidth="1"/>
    <col min="44" max="48" width="7" style="37" bestFit="1" customWidth="1"/>
    <col min="49" max="49" width="6" style="37" bestFit="1" customWidth="1"/>
    <col min="50" max="55" width="7" style="37" bestFit="1" customWidth="1"/>
    <col min="56" max="56" width="6" style="37" bestFit="1" customWidth="1"/>
    <col min="57" max="57" width="7" style="37" bestFit="1" customWidth="1"/>
    <col min="58" max="58" width="6" style="37" bestFit="1" customWidth="1"/>
    <col min="59" max="59" width="7" style="37" bestFit="1" customWidth="1"/>
    <col min="60" max="60" width="6" style="37" bestFit="1" customWidth="1"/>
    <col min="61" max="63" width="5" style="37" bestFit="1" customWidth="1"/>
    <col min="64" max="64" width="7" style="37" bestFit="1" customWidth="1"/>
    <col min="65" max="65" width="6" style="37" bestFit="1" customWidth="1"/>
    <col min="66" max="67" width="7" style="37" bestFit="1" customWidth="1"/>
    <col min="68" max="70" width="6" style="37" bestFit="1" customWidth="1"/>
    <col min="71" max="71" width="7" style="37" bestFit="1" customWidth="1"/>
    <col min="72" max="72" width="6" style="37" bestFit="1" customWidth="1"/>
    <col min="73" max="74" width="7" style="37" bestFit="1" customWidth="1"/>
    <col min="75" max="75" width="6" style="37" bestFit="1" customWidth="1"/>
    <col min="76" max="76" width="5" style="37" bestFit="1" customWidth="1"/>
    <col min="77" max="77" width="6" style="37" bestFit="1" customWidth="1"/>
    <col min="78" max="78" width="7" style="37" bestFit="1" customWidth="1"/>
    <col min="79" max="79" width="6" style="37" bestFit="1" customWidth="1"/>
    <col min="80" max="80" width="7" style="37" bestFit="1" customWidth="1"/>
    <col min="81" max="81" width="6" style="37" bestFit="1" customWidth="1"/>
    <col min="82" max="82" width="8" style="37" bestFit="1" customWidth="1"/>
    <col min="83" max="85" width="7" style="37" bestFit="1" customWidth="1"/>
    <col min="86" max="88" width="6" style="37" bestFit="1" customWidth="1"/>
    <col min="89" max="91" width="5" style="37" bestFit="1" customWidth="1"/>
    <col min="92" max="95" width="6" style="37" bestFit="1" customWidth="1"/>
    <col min="96" max="98" width="7" style="37" bestFit="1" customWidth="1"/>
    <col min="99" max="101" width="6" style="37" bestFit="1" customWidth="1"/>
    <col min="102" max="103" width="5" style="37" bestFit="1" customWidth="1"/>
    <col min="104" max="104" width="7" style="37" bestFit="1" customWidth="1"/>
    <col min="105" max="105" width="8" style="37" bestFit="1" customWidth="1"/>
    <col min="106" max="107" width="7" style="37" bestFit="1" customWidth="1"/>
    <col min="108" max="108" width="6" style="37" bestFit="1" customWidth="1"/>
    <col min="109" max="109" width="7" style="37" bestFit="1" customWidth="1"/>
    <col min="110" max="110" width="6" style="37" bestFit="1" customWidth="1"/>
    <col min="111" max="115" width="7" style="37" bestFit="1" customWidth="1"/>
    <col min="116" max="117" width="6" style="37" bestFit="1" customWidth="1"/>
    <col min="118" max="118" width="7" style="37" bestFit="1" customWidth="1"/>
    <col min="119" max="120" width="6" style="37" bestFit="1" customWidth="1"/>
    <col min="121" max="121" width="5" style="37" bestFit="1" customWidth="1"/>
    <col min="122" max="122" width="8" style="37" bestFit="1" customWidth="1"/>
    <col min="123" max="123" width="6" style="37" bestFit="1" customWidth="1"/>
    <col min="124" max="124" width="7" style="37" bestFit="1" customWidth="1"/>
    <col min="125" max="128" width="6" style="37" bestFit="1" customWidth="1"/>
    <col min="129" max="131" width="7" style="37" bestFit="1" customWidth="1"/>
    <col min="132" max="135" width="6" style="37" bestFit="1" customWidth="1"/>
    <col min="136" max="136" width="7" style="37" bestFit="1" customWidth="1"/>
    <col min="137" max="137" width="5" style="37" bestFit="1" customWidth="1"/>
    <col min="138" max="138" width="4" style="37" bestFit="1" customWidth="1"/>
    <col min="139" max="139" width="8" style="37" bestFit="1" customWidth="1"/>
    <col min="140" max="140" width="6" style="37" bestFit="1" customWidth="1"/>
    <col min="141" max="142" width="7" style="37" bestFit="1" customWidth="1"/>
    <col min="143" max="143" width="6" style="37" bestFit="1" customWidth="1"/>
    <col min="144" max="144" width="7" style="37" bestFit="1" customWidth="1"/>
    <col min="145" max="145" width="6" style="37" bestFit="1" customWidth="1"/>
    <col min="146" max="148" width="7" style="37" bestFit="1" customWidth="1"/>
    <col min="149" max="149" width="6" style="37" bestFit="1" customWidth="1"/>
    <col min="150" max="155" width="7" style="37" bestFit="1" customWidth="1"/>
    <col min="156" max="157" width="8" style="37" bestFit="1" customWidth="1"/>
    <col min="158" max="160" width="6" style="37" bestFit="1" customWidth="1"/>
    <col min="161" max="162" width="7" style="37" bestFit="1" customWidth="1"/>
    <col min="163" max="163" width="8" style="37" bestFit="1" customWidth="1"/>
    <col min="164" max="164" width="7" style="37" bestFit="1" customWidth="1"/>
    <col min="165" max="166" width="6" style="37" bestFit="1" customWidth="1"/>
    <col min="167" max="169" width="7" style="37" bestFit="1" customWidth="1"/>
    <col min="170" max="170" width="8" style="37" bestFit="1" customWidth="1"/>
    <col min="171" max="173" width="7" style="37" bestFit="1" customWidth="1"/>
    <col min="174" max="174" width="6" style="37" bestFit="1" customWidth="1"/>
    <col min="175" max="177" width="7" style="37" bestFit="1" customWidth="1"/>
    <col min="178" max="178" width="6" style="37" bestFit="1" customWidth="1"/>
    <col min="179" max="180" width="7" style="37" bestFit="1" customWidth="1"/>
    <col min="181" max="181" width="6" style="37" bestFit="1" customWidth="1"/>
    <col min="182" max="183" width="7" style="37" bestFit="1" customWidth="1"/>
    <col min="184" max="190" width="6" style="37" bestFit="1" customWidth="1"/>
    <col min="191" max="192" width="7" style="37" bestFit="1" customWidth="1"/>
    <col min="193" max="193" width="6" style="37" bestFit="1" customWidth="1"/>
    <col min="194" max="195" width="7" style="37" bestFit="1" customWidth="1"/>
    <col min="196" max="199" width="6" style="37" bestFit="1" customWidth="1"/>
    <col min="200" max="200" width="7" style="37" bestFit="1" customWidth="1"/>
    <col min="201" max="201" width="6" style="37" bestFit="1" customWidth="1"/>
    <col min="202" max="202" width="5" style="37" bestFit="1" customWidth="1"/>
    <col min="203" max="204" width="6" style="37" bestFit="1" customWidth="1"/>
    <col min="205" max="205" width="5" style="37" bestFit="1" customWidth="1"/>
    <col min="206" max="206" width="8" style="37" bestFit="1" customWidth="1"/>
    <col min="207" max="207" width="7" style="37" bestFit="1" customWidth="1"/>
    <col min="208" max="208" width="6" style="37" bestFit="1" customWidth="1"/>
    <col min="209" max="209" width="5" style="37" bestFit="1" customWidth="1"/>
    <col min="210" max="210" width="6" style="37" bestFit="1" customWidth="1"/>
    <col min="211" max="211" width="7" style="37" bestFit="1" customWidth="1"/>
    <col min="212" max="212" width="6.7109375" style="37" bestFit="1" customWidth="1"/>
    <col min="213" max="214" width="7" style="37" bestFit="1" customWidth="1"/>
    <col min="215" max="217" width="6" style="37" bestFit="1" customWidth="1"/>
    <col min="218" max="223" width="7" style="37" bestFit="1" customWidth="1"/>
    <col min="224" max="225" width="6" style="37" bestFit="1" customWidth="1"/>
    <col min="226" max="227" width="7" style="37" bestFit="1" customWidth="1"/>
    <col min="228" max="230" width="6" style="37" bestFit="1" customWidth="1"/>
    <col min="231" max="234" width="7" style="37" bestFit="1" customWidth="1"/>
    <col min="235" max="237" width="6" style="37" bestFit="1" customWidth="1"/>
    <col min="238" max="239" width="7" style="37" bestFit="1" customWidth="1"/>
    <col min="240" max="241" width="5" style="37" bestFit="1" customWidth="1"/>
    <col min="242" max="247" width="6" style="37" bestFit="1" customWidth="1"/>
    <col min="248" max="248" width="6.7109375" style="37" bestFit="1" customWidth="1"/>
    <col min="249" max="250" width="6" style="37" bestFit="1" customWidth="1"/>
    <col min="251" max="251" width="7" style="37" bestFit="1" customWidth="1"/>
    <col min="252" max="252" width="6" style="37" bestFit="1" customWidth="1"/>
    <col min="253" max="253" width="5" style="37" bestFit="1" customWidth="1"/>
    <col min="254" max="254" width="8" style="37" bestFit="1" customWidth="1"/>
    <col min="255" max="256" width="7" style="37" bestFit="1" customWidth="1"/>
    <col min="257" max="257" width="6" style="37" bestFit="1" customWidth="1"/>
    <col min="258" max="258" width="5" style="37" bestFit="1" customWidth="1"/>
    <col min="259" max="261" width="7" style="37" bestFit="1" customWidth="1"/>
    <col min="262" max="262" width="6" style="37" bestFit="1" customWidth="1"/>
    <col min="263" max="263" width="4" style="37" bestFit="1" customWidth="1"/>
    <col min="264" max="265" width="7" style="37" bestFit="1" customWidth="1"/>
    <col min="266" max="267" width="6" style="37" bestFit="1" customWidth="1"/>
    <col min="268" max="268" width="5" style="37" bestFit="1" customWidth="1"/>
    <col min="269" max="273" width="7" style="37" bestFit="1" customWidth="1"/>
    <col min="274" max="276" width="6" style="37" bestFit="1" customWidth="1"/>
    <col min="277" max="278" width="4" style="37" bestFit="1" customWidth="1"/>
    <col min="279" max="16384" width="9.140625" style="37"/>
  </cols>
  <sheetData>
    <row r="1" spans="1:11">
      <c r="A1" s="23" t="s">
        <v>114</v>
      </c>
      <c r="B1" s="21" t="s">
        <v>130</v>
      </c>
      <c r="E1" s="23" t="s">
        <v>114</v>
      </c>
      <c r="F1" s="25" t="s">
        <v>130</v>
      </c>
      <c r="I1" s="23" t="s">
        <v>114</v>
      </c>
      <c r="J1" s="21" t="s">
        <v>130</v>
      </c>
    </row>
    <row r="2" spans="1:11">
      <c r="A2" s="23" t="s">
        <v>253</v>
      </c>
      <c r="B2" s="21" t="s">
        <v>131</v>
      </c>
      <c r="E2" s="23" t="s">
        <v>253</v>
      </c>
      <c r="F2" s="25" t="s">
        <v>131</v>
      </c>
      <c r="I2" s="23" t="s">
        <v>253</v>
      </c>
      <c r="J2" s="21" t="s">
        <v>131</v>
      </c>
    </row>
    <row r="3" spans="1:11">
      <c r="A3" s="23" t="s">
        <v>115</v>
      </c>
      <c r="B3" s="47" t="s">
        <v>0</v>
      </c>
      <c r="C3" s="71">
        <v>5245</v>
      </c>
      <c r="E3" s="23" t="s">
        <v>154</v>
      </c>
      <c r="F3" s="24" t="s">
        <v>4</v>
      </c>
      <c r="G3" s="71">
        <v>12514</v>
      </c>
      <c r="I3" s="23"/>
      <c r="J3" s="37" t="s">
        <v>108</v>
      </c>
      <c r="K3" s="71">
        <v>9920</v>
      </c>
    </row>
    <row r="4" spans="1:11">
      <c r="A4" s="23" t="s">
        <v>116</v>
      </c>
      <c r="B4" s="48" t="s">
        <v>46</v>
      </c>
      <c r="C4" s="71">
        <v>4964</v>
      </c>
      <c r="E4" s="24"/>
      <c r="F4" s="24"/>
      <c r="G4" s="71"/>
      <c r="I4" s="23"/>
      <c r="J4" s="38" t="s">
        <v>98</v>
      </c>
      <c r="K4" s="71">
        <v>4848</v>
      </c>
    </row>
    <row r="5" spans="1:11">
      <c r="A5" s="23" t="s">
        <v>117</v>
      </c>
      <c r="B5" s="48" t="s">
        <v>289</v>
      </c>
      <c r="C5" s="71">
        <v>281</v>
      </c>
      <c r="E5" s="23" t="s">
        <v>155</v>
      </c>
      <c r="F5" s="24" t="s">
        <v>9</v>
      </c>
      <c r="G5" s="71">
        <v>4908</v>
      </c>
      <c r="I5" s="23"/>
      <c r="J5" s="39" t="s">
        <v>225</v>
      </c>
      <c r="K5" s="71">
        <v>3669</v>
      </c>
    </row>
    <row r="6" spans="1:11">
      <c r="A6" s="23"/>
      <c r="B6" s="47" t="s">
        <v>290</v>
      </c>
      <c r="C6" s="71">
        <f>C7+C8</f>
        <v>4964</v>
      </c>
      <c r="E6" s="34"/>
      <c r="F6" s="36" t="s">
        <v>436</v>
      </c>
      <c r="G6" s="72">
        <v>3338</v>
      </c>
      <c r="I6" s="23" t="s">
        <v>230</v>
      </c>
      <c r="J6" s="40" t="s">
        <v>226</v>
      </c>
      <c r="K6" s="71">
        <v>0</v>
      </c>
    </row>
    <row r="7" spans="1:11">
      <c r="A7" s="23" t="s">
        <v>118</v>
      </c>
      <c r="B7" s="48" t="s">
        <v>133</v>
      </c>
      <c r="C7" s="71">
        <v>3491</v>
      </c>
      <c r="E7" s="34"/>
      <c r="F7" s="69" t="s">
        <v>486</v>
      </c>
      <c r="G7" s="73">
        <v>2554</v>
      </c>
      <c r="I7" s="23"/>
      <c r="J7" s="40" t="s">
        <v>227</v>
      </c>
      <c r="K7" s="71">
        <v>3669</v>
      </c>
    </row>
    <row r="8" spans="1:11">
      <c r="A8" s="23" t="s">
        <v>119</v>
      </c>
      <c r="B8" s="48" t="s">
        <v>48</v>
      </c>
      <c r="C8" s="71">
        <v>1473</v>
      </c>
      <c r="E8" s="34"/>
      <c r="F8" s="40" t="s">
        <v>438</v>
      </c>
      <c r="G8" s="73">
        <v>784</v>
      </c>
      <c r="I8" s="23" t="s">
        <v>231</v>
      </c>
      <c r="J8" s="42" t="s">
        <v>228</v>
      </c>
      <c r="K8" s="71">
        <v>3449</v>
      </c>
    </row>
    <row r="9" spans="1:11">
      <c r="A9" s="23"/>
      <c r="B9" s="37" t="s">
        <v>132</v>
      </c>
      <c r="C9" s="71">
        <v>5245</v>
      </c>
      <c r="E9" s="34"/>
      <c r="F9" s="70" t="s">
        <v>487</v>
      </c>
      <c r="G9" s="73">
        <v>221</v>
      </c>
      <c r="I9" s="23" t="s">
        <v>232</v>
      </c>
      <c r="J9" s="42" t="s">
        <v>229</v>
      </c>
      <c r="K9" s="71">
        <v>220</v>
      </c>
    </row>
    <row r="10" spans="1:11">
      <c r="A10" s="23" t="s">
        <v>120</v>
      </c>
      <c r="B10" s="38" t="s">
        <v>49</v>
      </c>
      <c r="C10" s="71">
        <v>3652</v>
      </c>
      <c r="E10" s="34"/>
      <c r="F10" s="70" t="s">
        <v>488</v>
      </c>
      <c r="G10" s="73">
        <v>563</v>
      </c>
      <c r="I10" s="23" t="s">
        <v>233</v>
      </c>
      <c r="J10" s="39" t="s">
        <v>496</v>
      </c>
      <c r="K10" s="71">
        <v>1179</v>
      </c>
    </row>
    <row r="11" spans="1:11">
      <c r="A11" s="23" t="s">
        <v>121</v>
      </c>
      <c r="B11" s="38" t="s">
        <v>50</v>
      </c>
      <c r="C11" s="71">
        <v>42</v>
      </c>
      <c r="E11" s="34" t="s">
        <v>485</v>
      </c>
      <c r="F11" s="39" t="s">
        <v>489</v>
      </c>
      <c r="G11" s="73">
        <v>1570</v>
      </c>
      <c r="I11" s="23"/>
      <c r="J11" s="38" t="s">
        <v>100</v>
      </c>
      <c r="K11" s="71">
        <v>5072</v>
      </c>
    </row>
    <row r="12" spans="1:11">
      <c r="A12" s="23" t="s">
        <v>122</v>
      </c>
      <c r="B12" s="38">
        <v>2</v>
      </c>
      <c r="C12" s="71">
        <v>51</v>
      </c>
      <c r="E12" s="34"/>
      <c r="F12" s="68" t="s">
        <v>442</v>
      </c>
      <c r="G12" s="73">
        <v>1195</v>
      </c>
      <c r="I12" s="23"/>
      <c r="J12" s="39" t="s">
        <v>225</v>
      </c>
      <c r="K12" s="71">
        <v>3014</v>
      </c>
    </row>
    <row r="13" spans="1:11">
      <c r="A13" s="23" t="s">
        <v>123</v>
      </c>
      <c r="B13" s="38" t="s">
        <v>148</v>
      </c>
      <c r="C13" s="71">
        <v>211</v>
      </c>
      <c r="E13" s="34"/>
      <c r="F13" s="68" t="s">
        <v>443</v>
      </c>
      <c r="G13" s="72">
        <v>375</v>
      </c>
      <c r="I13" s="23" t="s">
        <v>234</v>
      </c>
      <c r="J13" s="40" t="s">
        <v>226</v>
      </c>
      <c r="K13" s="71">
        <v>0</v>
      </c>
    </row>
    <row r="14" spans="1:11">
      <c r="A14" s="23" t="s">
        <v>124</v>
      </c>
      <c r="B14" s="38" t="s">
        <v>149</v>
      </c>
      <c r="C14" s="71">
        <v>234</v>
      </c>
      <c r="E14" s="44"/>
      <c r="F14" s="44"/>
      <c r="G14" s="72"/>
      <c r="I14" s="23"/>
      <c r="J14" s="40" t="s">
        <v>227</v>
      </c>
      <c r="K14" s="71">
        <v>3014</v>
      </c>
    </row>
    <row r="15" spans="1:11">
      <c r="A15" s="23" t="s">
        <v>125</v>
      </c>
      <c r="B15" s="38" t="s">
        <v>150</v>
      </c>
      <c r="C15" s="71">
        <v>355</v>
      </c>
      <c r="E15" s="23"/>
      <c r="F15" s="24" t="s">
        <v>4</v>
      </c>
      <c r="G15" s="71">
        <v>12514</v>
      </c>
      <c r="I15" s="23" t="s">
        <v>235</v>
      </c>
      <c r="J15" s="42" t="s">
        <v>228</v>
      </c>
      <c r="K15" s="71">
        <v>2850</v>
      </c>
    </row>
    <row r="16" spans="1:11">
      <c r="A16" s="23" t="s">
        <v>126</v>
      </c>
      <c r="B16" s="38" t="s">
        <v>151</v>
      </c>
      <c r="C16" s="71">
        <v>314</v>
      </c>
      <c r="E16" s="23"/>
      <c r="F16" s="48" t="s">
        <v>328</v>
      </c>
      <c r="G16" s="71">
        <v>12381</v>
      </c>
      <c r="I16" s="23" t="s">
        <v>236</v>
      </c>
      <c r="J16" s="42" t="s">
        <v>229</v>
      </c>
      <c r="K16" s="71">
        <v>164</v>
      </c>
    </row>
    <row r="17" spans="1:11">
      <c r="A17" s="23" t="s">
        <v>127</v>
      </c>
      <c r="B17" s="38" t="s">
        <v>152</v>
      </c>
      <c r="C17" s="71">
        <v>19</v>
      </c>
      <c r="E17" s="23"/>
      <c r="F17" s="67" t="s">
        <v>187</v>
      </c>
      <c r="G17" s="71">
        <v>10321</v>
      </c>
      <c r="I17" s="23" t="s">
        <v>237</v>
      </c>
      <c r="J17" s="39" t="s">
        <v>496</v>
      </c>
      <c r="K17" s="71">
        <v>2058</v>
      </c>
    </row>
    <row r="18" spans="1:11">
      <c r="A18" s="23" t="s">
        <v>128</v>
      </c>
      <c r="B18" s="38" t="s">
        <v>53</v>
      </c>
      <c r="C18" s="71">
        <v>345</v>
      </c>
      <c r="E18" s="23" t="s">
        <v>156</v>
      </c>
      <c r="F18" s="28" t="s">
        <v>185</v>
      </c>
      <c r="G18" s="71">
        <v>3338</v>
      </c>
      <c r="K18" s="71"/>
    </row>
    <row r="19" spans="1:11">
      <c r="A19" s="23" t="s">
        <v>129</v>
      </c>
      <c r="B19" s="38" t="s">
        <v>153</v>
      </c>
      <c r="C19" s="71">
        <v>22</v>
      </c>
      <c r="E19" s="23" t="s">
        <v>157</v>
      </c>
      <c r="F19" s="28" t="s">
        <v>186</v>
      </c>
      <c r="G19" s="71">
        <v>2652</v>
      </c>
      <c r="I19" s="23"/>
      <c r="J19" s="37" t="s">
        <v>245</v>
      </c>
      <c r="K19" s="71">
        <v>6200</v>
      </c>
    </row>
    <row r="20" spans="1:11">
      <c r="A20" s="23"/>
      <c r="B20" s="55" t="s">
        <v>290</v>
      </c>
      <c r="C20" s="71">
        <f>C21+C26</f>
        <v>4964</v>
      </c>
      <c r="E20" s="23" t="s">
        <v>158</v>
      </c>
      <c r="F20" s="28" t="s">
        <v>10</v>
      </c>
      <c r="G20" s="71">
        <v>4083</v>
      </c>
      <c r="I20" s="23"/>
      <c r="J20" s="38" t="s">
        <v>101</v>
      </c>
      <c r="K20" s="71">
        <v>5519</v>
      </c>
    </row>
    <row r="21" spans="1:11">
      <c r="A21" s="23"/>
      <c r="B21" s="38" t="s">
        <v>113</v>
      </c>
      <c r="C21" s="71">
        <v>3491</v>
      </c>
      <c r="E21" s="23" t="s">
        <v>159</v>
      </c>
      <c r="F21" s="28" t="s">
        <v>11</v>
      </c>
      <c r="G21" s="22">
        <v>248</v>
      </c>
      <c r="I21" s="23" t="s">
        <v>238</v>
      </c>
      <c r="J21" s="41" t="s">
        <v>246</v>
      </c>
      <c r="K21" s="71">
        <v>4746</v>
      </c>
    </row>
    <row r="22" spans="1:11">
      <c r="A22" s="23" t="s">
        <v>134</v>
      </c>
      <c r="B22" s="39" t="s">
        <v>49</v>
      </c>
      <c r="C22" s="71">
        <v>3145</v>
      </c>
      <c r="E22" s="23"/>
      <c r="F22" s="26" t="s">
        <v>188</v>
      </c>
      <c r="G22" s="71">
        <v>2060</v>
      </c>
      <c r="I22" s="23" t="s">
        <v>239</v>
      </c>
      <c r="J22" s="41" t="s">
        <v>247</v>
      </c>
      <c r="K22" s="71">
        <v>773</v>
      </c>
    </row>
    <row r="23" spans="1:11">
      <c r="A23" s="23" t="s">
        <v>135</v>
      </c>
      <c r="B23" s="39" t="s">
        <v>50</v>
      </c>
      <c r="C23" s="71">
        <v>6</v>
      </c>
      <c r="E23" s="23"/>
      <c r="F23" s="28" t="s">
        <v>189</v>
      </c>
      <c r="G23" s="71">
        <v>857</v>
      </c>
      <c r="I23" s="23"/>
      <c r="J23" s="38" t="s">
        <v>104</v>
      </c>
      <c r="K23" s="71">
        <v>426</v>
      </c>
    </row>
    <row r="24" spans="1:11">
      <c r="A24" s="23" t="s">
        <v>136</v>
      </c>
      <c r="B24" s="39" t="s">
        <v>53</v>
      </c>
      <c r="C24" s="71">
        <v>284</v>
      </c>
      <c r="E24" s="23" t="s">
        <v>160</v>
      </c>
      <c r="F24" s="26" t="s">
        <v>192</v>
      </c>
      <c r="G24" s="71">
        <v>256</v>
      </c>
      <c r="I24" s="23" t="s">
        <v>240</v>
      </c>
      <c r="J24" s="38" t="s">
        <v>248</v>
      </c>
      <c r="K24" s="71">
        <v>11</v>
      </c>
    </row>
    <row r="25" spans="1:11">
      <c r="A25" s="23" t="s">
        <v>137</v>
      </c>
      <c r="B25" s="39" t="s">
        <v>153</v>
      </c>
      <c r="C25" s="71">
        <v>0</v>
      </c>
      <c r="E25" s="23" t="s">
        <v>161</v>
      </c>
      <c r="F25" s="26" t="s">
        <v>193</v>
      </c>
      <c r="G25" s="71">
        <v>149</v>
      </c>
      <c r="I25" s="23" t="s">
        <v>241</v>
      </c>
      <c r="J25" s="38" t="s">
        <v>249</v>
      </c>
      <c r="K25" s="71">
        <v>13</v>
      </c>
    </row>
    <row r="26" spans="1:11">
      <c r="A26" s="23"/>
      <c r="B26" s="38" t="s">
        <v>55</v>
      </c>
      <c r="C26" s="71">
        <v>1473</v>
      </c>
      <c r="E26" s="23" t="s">
        <v>162</v>
      </c>
      <c r="F26" s="26" t="s">
        <v>194</v>
      </c>
      <c r="G26" s="71">
        <v>250</v>
      </c>
      <c r="I26" s="23" t="s">
        <v>242</v>
      </c>
      <c r="J26" s="38" t="s">
        <v>250</v>
      </c>
      <c r="K26" s="71">
        <v>72</v>
      </c>
    </row>
    <row r="27" spans="1:11">
      <c r="A27" s="23" t="s">
        <v>138</v>
      </c>
      <c r="B27" s="39" t="s">
        <v>49</v>
      </c>
      <c r="C27" s="71">
        <v>451</v>
      </c>
      <c r="E27" s="23" t="s">
        <v>163</v>
      </c>
      <c r="F27" s="26" t="s">
        <v>195</v>
      </c>
      <c r="G27" s="71">
        <v>234</v>
      </c>
      <c r="I27" s="23" t="s">
        <v>243</v>
      </c>
      <c r="J27" s="38" t="s">
        <v>251</v>
      </c>
      <c r="K27" s="71">
        <v>23</v>
      </c>
    </row>
    <row r="28" spans="1:11">
      <c r="A28" s="23" t="s">
        <v>139</v>
      </c>
      <c r="B28" s="39" t="s">
        <v>50</v>
      </c>
      <c r="C28" s="71">
        <v>26</v>
      </c>
      <c r="E28" s="23" t="s">
        <v>164</v>
      </c>
      <c r="F28" s="26" t="s">
        <v>196</v>
      </c>
      <c r="G28" s="71">
        <v>121</v>
      </c>
      <c r="I28" s="23" t="s">
        <v>244</v>
      </c>
      <c r="J28" s="38" t="s">
        <v>252</v>
      </c>
      <c r="K28" s="71">
        <v>136</v>
      </c>
    </row>
    <row r="29" spans="1:11">
      <c r="A29" s="23" t="s">
        <v>140</v>
      </c>
      <c r="B29" s="39">
        <v>2</v>
      </c>
      <c r="C29" s="71">
        <v>43</v>
      </c>
      <c r="E29" s="23" t="s">
        <v>165</v>
      </c>
      <c r="F29" s="26" t="s">
        <v>197</v>
      </c>
      <c r="G29" s="71">
        <v>206</v>
      </c>
    </row>
    <row r="30" spans="1:11">
      <c r="A30" s="23" t="s">
        <v>141</v>
      </c>
      <c r="B30" s="39" t="s">
        <v>148</v>
      </c>
      <c r="C30" s="71">
        <v>164</v>
      </c>
      <c r="E30" s="23" t="s">
        <v>166</v>
      </c>
      <c r="F30" s="26" t="s">
        <v>198</v>
      </c>
      <c r="G30" s="71">
        <v>183</v>
      </c>
    </row>
    <row r="31" spans="1:11">
      <c r="A31" s="23" t="s">
        <v>142</v>
      </c>
      <c r="B31" s="39" t="s">
        <v>149</v>
      </c>
      <c r="C31" s="71">
        <v>180</v>
      </c>
      <c r="E31" s="23" t="s">
        <v>167</v>
      </c>
      <c r="F31" s="26" t="s">
        <v>199</v>
      </c>
      <c r="G31" s="71">
        <v>330</v>
      </c>
    </row>
    <row r="32" spans="1:11">
      <c r="A32" s="23" t="s">
        <v>143</v>
      </c>
      <c r="B32" s="39" t="s">
        <v>150</v>
      </c>
      <c r="C32" s="71">
        <v>288</v>
      </c>
      <c r="E32" s="23" t="s">
        <v>168</v>
      </c>
      <c r="F32" s="26" t="s">
        <v>200</v>
      </c>
      <c r="G32" s="71">
        <v>210</v>
      </c>
    </row>
    <row r="33" spans="1:7">
      <c r="A33" s="23" t="s">
        <v>144</v>
      </c>
      <c r="B33" s="39" t="s">
        <v>151</v>
      </c>
      <c r="C33" s="71">
        <v>246</v>
      </c>
      <c r="E33" s="23" t="s">
        <v>169</v>
      </c>
      <c r="F33" s="26" t="s">
        <v>201</v>
      </c>
      <c r="G33" s="71">
        <v>324</v>
      </c>
    </row>
    <row r="34" spans="1:7">
      <c r="A34" s="23" t="s">
        <v>145</v>
      </c>
      <c r="B34" s="39" t="s">
        <v>152</v>
      </c>
      <c r="C34" s="71">
        <v>19</v>
      </c>
      <c r="E34" s="23" t="s">
        <v>170</v>
      </c>
      <c r="F34" s="26" t="s">
        <v>202</v>
      </c>
      <c r="G34" s="71">
        <v>86</v>
      </c>
    </row>
    <row r="35" spans="1:7">
      <c r="A35" s="23" t="s">
        <v>146</v>
      </c>
      <c r="B35" s="39" t="s">
        <v>53</v>
      </c>
      <c r="C35" s="71">
        <v>47</v>
      </c>
      <c r="E35" s="23" t="s">
        <v>171</v>
      </c>
      <c r="F35" s="26" t="s">
        <v>203</v>
      </c>
      <c r="G35" s="71">
        <v>240</v>
      </c>
    </row>
    <row r="36" spans="1:7">
      <c r="A36" s="23" t="s">
        <v>147</v>
      </c>
      <c r="B36" s="39" t="s">
        <v>153</v>
      </c>
      <c r="C36" s="71">
        <v>9</v>
      </c>
      <c r="E36" s="23" t="s">
        <v>172</v>
      </c>
      <c r="F36" s="26" t="s">
        <v>204</v>
      </c>
      <c r="G36" s="71">
        <v>177</v>
      </c>
    </row>
    <row r="37" spans="1:7">
      <c r="E37" s="23" t="s">
        <v>173</v>
      </c>
      <c r="F37" s="26" t="s">
        <v>205</v>
      </c>
      <c r="G37" s="71">
        <v>168</v>
      </c>
    </row>
    <row r="38" spans="1:7">
      <c r="E38" s="23" t="s">
        <v>174</v>
      </c>
      <c r="F38" s="26" t="s">
        <v>206</v>
      </c>
      <c r="G38" s="71">
        <v>158</v>
      </c>
    </row>
    <row r="39" spans="1:7">
      <c r="E39" s="23" t="s">
        <v>175</v>
      </c>
      <c r="F39" s="26" t="s">
        <v>207</v>
      </c>
      <c r="G39" s="71">
        <v>164</v>
      </c>
    </row>
    <row r="40" spans="1:7">
      <c r="E40" s="23" t="s">
        <v>176</v>
      </c>
      <c r="F40" s="26" t="s">
        <v>208</v>
      </c>
      <c r="G40" s="71">
        <v>146</v>
      </c>
    </row>
    <row r="41" spans="1:7">
      <c r="E41" s="23" t="s">
        <v>177</v>
      </c>
      <c r="F41" s="26" t="s">
        <v>209</v>
      </c>
      <c r="G41" s="71">
        <v>278</v>
      </c>
    </row>
    <row r="42" spans="1:7">
      <c r="E42" s="23" t="s">
        <v>178</v>
      </c>
      <c r="F42" s="26" t="s">
        <v>210</v>
      </c>
      <c r="G42" s="71">
        <v>208</v>
      </c>
    </row>
    <row r="43" spans="1:7">
      <c r="E43" s="23" t="s">
        <v>179</v>
      </c>
      <c r="F43" s="26" t="s">
        <v>211</v>
      </c>
      <c r="G43" s="71">
        <v>349</v>
      </c>
    </row>
    <row r="44" spans="1:7">
      <c r="E44" s="23" t="s">
        <v>180</v>
      </c>
      <c r="F44" s="26" t="s">
        <v>212</v>
      </c>
      <c r="G44" s="71">
        <v>361</v>
      </c>
    </row>
    <row r="45" spans="1:7">
      <c r="E45" s="23" t="s">
        <v>181</v>
      </c>
      <c r="F45" s="26" t="s">
        <v>213</v>
      </c>
      <c r="G45" s="71">
        <v>117</v>
      </c>
    </row>
    <row r="46" spans="1:7">
      <c r="E46" s="23" t="s">
        <v>182</v>
      </c>
      <c r="F46" s="26" t="s">
        <v>214</v>
      </c>
      <c r="G46" s="71">
        <v>32</v>
      </c>
    </row>
    <row r="47" spans="1:7">
      <c r="E47" s="23" t="s">
        <v>183</v>
      </c>
      <c r="F47" s="26" t="s">
        <v>215</v>
      </c>
      <c r="G47" s="71">
        <v>40</v>
      </c>
    </row>
    <row r="48" spans="1:7">
      <c r="E48" s="23" t="s">
        <v>184</v>
      </c>
      <c r="F48" s="24" t="s">
        <v>216</v>
      </c>
      <c r="G48" s="85">
        <v>34535</v>
      </c>
    </row>
  </sheetData>
  <sortState ref="A39:A51">
    <sortCondition ref="A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opLeftCell="A13" zoomScale="80" zoomScaleNormal="80" workbookViewId="0">
      <selection activeCell="B49" sqref="B49"/>
    </sheetView>
  </sheetViews>
  <sheetFormatPr defaultRowHeight="15"/>
  <cols>
    <col min="1" max="1" width="9.140625" style="47"/>
    <col min="2" max="2" width="29.5703125" style="47" customWidth="1"/>
    <col min="3" max="3" width="9" style="47" customWidth="1"/>
    <col min="4" max="5" width="9.140625" style="47"/>
    <col min="6" max="6" width="33.5703125" style="47" customWidth="1"/>
    <col min="7" max="7" width="9.140625" style="63"/>
    <col min="8" max="9" width="9.140625" style="47"/>
    <col min="10" max="10" width="35.5703125" style="47" customWidth="1"/>
    <col min="11" max="16384" width="9.140625" style="47"/>
  </cols>
  <sheetData>
    <row r="1" spans="1:11">
      <c r="A1" s="45" t="s">
        <v>7</v>
      </c>
      <c r="B1" s="46" t="s">
        <v>130</v>
      </c>
      <c r="E1" s="45" t="s">
        <v>7</v>
      </c>
      <c r="F1" s="46" t="s">
        <v>130</v>
      </c>
      <c r="I1" s="45" t="s">
        <v>7</v>
      </c>
      <c r="J1" s="46" t="s">
        <v>130</v>
      </c>
    </row>
    <row r="2" spans="1:11">
      <c r="A2" s="45" t="s">
        <v>253</v>
      </c>
      <c r="B2" s="46" t="s">
        <v>131</v>
      </c>
      <c r="E2" s="45" t="s">
        <v>253</v>
      </c>
      <c r="F2" s="46" t="s">
        <v>131</v>
      </c>
      <c r="I2" s="45" t="s">
        <v>253</v>
      </c>
      <c r="J2" s="46" t="s">
        <v>131</v>
      </c>
    </row>
    <row r="3" spans="1:11">
      <c r="A3" s="45" t="s">
        <v>255</v>
      </c>
      <c r="B3" s="47" t="s">
        <v>0</v>
      </c>
      <c r="C3" s="64">
        <v>5795</v>
      </c>
      <c r="E3" s="45" t="s">
        <v>254</v>
      </c>
      <c r="F3" s="47" t="s">
        <v>4</v>
      </c>
      <c r="G3" s="64">
        <v>14050</v>
      </c>
      <c r="I3" s="45" t="s">
        <v>342</v>
      </c>
      <c r="J3" s="47" t="s">
        <v>367</v>
      </c>
      <c r="K3" s="64">
        <v>11170</v>
      </c>
    </row>
    <row r="4" spans="1:11">
      <c r="A4" s="45" t="s">
        <v>256</v>
      </c>
      <c r="B4" s="48" t="s">
        <v>46</v>
      </c>
      <c r="C4" s="64">
        <v>5581</v>
      </c>
      <c r="I4" s="49" t="s">
        <v>343</v>
      </c>
      <c r="J4" s="51" t="s">
        <v>368</v>
      </c>
      <c r="K4" s="64">
        <v>5435</v>
      </c>
    </row>
    <row r="5" spans="1:11">
      <c r="A5" s="45" t="s">
        <v>257</v>
      </c>
      <c r="B5" s="48" t="s">
        <v>289</v>
      </c>
      <c r="C5" s="64">
        <v>214</v>
      </c>
      <c r="E5" s="49" t="s">
        <v>326</v>
      </c>
      <c r="F5" s="50" t="s">
        <v>1</v>
      </c>
      <c r="G5" s="63">
        <v>5689</v>
      </c>
      <c r="I5" s="45" t="s">
        <v>344</v>
      </c>
      <c r="J5" s="52" t="s">
        <v>369</v>
      </c>
      <c r="K5" s="64">
        <v>3733</v>
      </c>
    </row>
    <row r="6" spans="1:11">
      <c r="A6" s="45" t="s">
        <v>258</v>
      </c>
      <c r="B6" s="47" t="s">
        <v>290</v>
      </c>
      <c r="C6" s="64">
        <v>5581</v>
      </c>
      <c r="E6" s="45" t="s">
        <v>478</v>
      </c>
      <c r="F6" s="60" t="s">
        <v>436</v>
      </c>
      <c r="G6" s="65">
        <v>3696</v>
      </c>
      <c r="I6" s="45" t="s">
        <v>345</v>
      </c>
      <c r="J6" s="53" t="s">
        <v>370</v>
      </c>
      <c r="K6" s="64">
        <v>0</v>
      </c>
    </row>
    <row r="7" spans="1:11">
      <c r="A7" s="45" t="s">
        <v>259</v>
      </c>
      <c r="B7" s="48" t="s">
        <v>133</v>
      </c>
      <c r="C7" s="64">
        <v>3675</v>
      </c>
      <c r="E7" s="45" t="s">
        <v>479</v>
      </c>
      <c r="F7" s="61" t="s">
        <v>437</v>
      </c>
      <c r="G7" s="65">
        <v>2689</v>
      </c>
      <c r="I7" s="45" t="s">
        <v>346</v>
      </c>
      <c r="J7" s="53" t="s">
        <v>371</v>
      </c>
      <c r="K7" s="64">
        <v>3733</v>
      </c>
    </row>
    <row r="8" spans="1:11">
      <c r="A8" s="45" t="s">
        <v>260</v>
      </c>
      <c r="B8" s="48" t="s">
        <v>48</v>
      </c>
      <c r="C8" s="64">
        <v>1906</v>
      </c>
      <c r="E8" s="45" t="s">
        <v>480</v>
      </c>
      <c r="F8" s="61" t="s">
        <v>438</v>
      </c>
      <c r="G8" s="65">
        <v>1007</v>
      </c>
      <c r="I8" s="45" t="s">
        <v>347</v>
      </c>
      <c r="J8" s="54" t="s">
        <v>228</v>
      </c>
      <c r="K8" s="64">
        <v>3472</v>
      </c>
    </row>
    <row r="9" spans="1:11">
      <c r="A9" s="45" t="s">
        <v>261</v>
      </c>
      <c r="B9" s="55" t="s">
        <v>132</v>
      </c>
      <c r="C9" s="64">
        <v>5795</v>
      </c>
      <c r="E9" s="45" t="s">
        <v>481</v>
      </c>
      <c r="F9" s="62" t="s">
        <v>439</v>
      </c>
      <c r="G9" s="65">
        <v>231</v>
      </c>
      <c r="I9" s="45" t="s">
        <v>348</v>
      </c>
      <c r="J9" s="54" t="s">
        <v>229</v>
      </c>
      <c r="K9" s="64">
        <v>261</v>
      </c>
    </row>
    <row r="10" spans="1:11" ht="15.75" customHeight="1">
      <c r="A10" s="45" t="s">
        <v>262</v>
      </c>
      <c r="B10" s="56" t="s">
        <v>291</v>
      </c>
      <c r="C10" s="64">
        <v>4125</v>
      </c>
      <c r="E10" s="45" t="s">
        <v>482</v>
      </c>
      <c r="F10" s="62" t="s">
        <v>440</v>
      </c>
      <c r="G10" s="65">
        <v>776</v>
      </c>
      <c r="I10" s="45" t="s">
        <v>349</v>
      </c>
      <c r="J10" s="52" t="s">
        <v>372</v>
      </c>
      <c r="K10" s="64">
        <v>1702</v>
      </c>
    </row>
    <row r="11" spans="1:11">
      <c r="A11" s="45" t="s">
        <v>263</v>
      </c>
      <c r="B11" s="56" t="s">
        <v>292</v>
      </c>
      <c r="C11" s="64">
        <v>74</v>
      </c>
      <c r="E11" s="45"/>
      <c r="F11" s="60" t="s">
        <v>441</v>
      </c>
      <c r="G11" s="65">
        <f>SUM(G12:G13)</f>
        <v>1993</v>
      </c>
      <c r="I11" s="45" t="s">
        <v>350</v>
      </c>
      <c r="J11" s="51" t="s">
        <v>373</v>
      </c>
      <c r="K11" s="64">
        <v>5735</v>
      </c>
    </row>
    <row r="12" spans="1:11">
      <c r="A12" s="45" t="s">
        <v>264</v>
      </c>
      <c r="B12" s="56" t="s">
        <v>293</v>
      </c>
      <c r="C12" s="64">
        <v>49</v>
      </c>
      <c r="E12" s="45" t="s">
        <v>477</v>
      </c>
      <c r="F12" s="61" t="s">
        <v>442</v>
      </c>
      <c r="G12" s="65">
        <v>1557</v>
      </c>
      <c r="I12" s="45" t="s">
        <v>351</v>
      </c>
      <c r="J12" s="52" t="s">
        <v>369</v>
      </c>
      <c r="K12" s="64">
        <v>3343</v>
      </c>
    </row>
    <row r="13" spans="1:11">
      <c r="A13" s="45" t="s">
        <v>265</v>
      </c>
      <c r="B13" s="56" t="s">
        <v>294</v>
      </c>
      <c r="C13" s="64">
        <v>223</v>
      </c>
      <c r="E13" s="45" t="s">
        <v>483</v>
      </c>
      <c r="F13" s="61" t="s">
        <v>443</v>
      </c>
      <c r="G13" s="65">
        <v>436</v>
      </c>
      <c r="I13" s="45" t="s">
        <v>352</v>
      </c>
      <c r="J13" s="53" t="s">
        <v>370</v>
      </c>
      <c r="K13" s="64">
        <v>0</v>
      </c>
    </row>
    <row r="14" spans="1:11">
      <c r="A14" s="45" t="s">
        <v>266</v>
      </c>
      <c r="B14" s="56" t="s">
        <v>295</v>
      </c>
      <c r="C14" s="64">
        <v>193</v>
      </c>
      <c r="G14" s="65"/>
      <c r="I14" s="45" t="s">
        <v>353</v>
      </c>
      <c r="J14" s="53" t="s">
        <v>371</v>
      </c>
      <c r="K14" s="64">
        <v>3343</v>
      </c>
    </row>
    <row r="15" spans="1:11">
      <c r="A15" s="45" t="s">
        <v>267</v>
      </c>
      <c r="B15" s="56" t="s">
        <v>296</v>
      </c>
      <c r="C15" s="64">
        <v>369</v>
      </c>
      <c r="E15" s="45" t="s">
        <v>317</v>
      </c>
      <c r="F15" s="47" t="s">
        <v>327</v>
      </c>
      <c r="G15" s="63">
        <v>14050</v>
      </c>
      <c r="I15" s="45" t="s">
        <v>354</v>
      </c>
      <c r="J15" s="54" t="s">
        <v>228</v>
      </c>
      <c r="K15" s="64">
        <v>3178</v>
      </c>
    </row>
    <row r="16" spans="1:11">
      <c r="A16" s="45" t="s">
        <v>268</v>
      </c>
      <c r="B16" s="56" t="s">
        <v>297</v>
      </c>
      <c r="C16" s="64">
        <v>275</v>
      </c>
      <c r="E16" s="45" t="s">
        <v>318</v>
      </c>
      <c r="F16" s="48" t="s">
        <v>328</v>
      </c>
      <c r="G16" s="63">
        <v>14028</v>
      </c>
      <c r="I16" s="45" t="s">
        <v>355</v>
      </c>
      <c r="J16" s="54" t="s">
        <v>229</v>
      </c>
      <c r="K16" s="64">
        <v>165</v>
      </c>
    </row>
    <row r="17" spans="1:11">
      <c r="A17" s="45" t="s">
        <v>269</v>
      </c>
      <c r="B17" s="56" t="s">
        <v>298</v>
      </c>
      <c r="C17" s="64">
        <v>285</v>
      </c>
      <c r="E17" s="45" t="s">
        <v>319</v>
      </c>
      <c r="F17" s="57" t="s">
        <v>187</v>
      </c>
      <c r="G17" s="63">
        <v>11504</v>
      </c>
      <c r="I17" s="45" t="s">
        <v>356</v>
      </c>
      <c r="J17" s="52" t="s">
        <v>372</v>
      </c>
      <c r="K17" s="64">
        <v>2392</v>
      </c>
    </row>
    <row r="18" spans="1:11">
      <c r="A18" s="45" t="s">
        <v>270</v>
      </c>
      <c r="B18" s="56" t="s">
        <v>299</v>
      </c>
      <c r="C18" s="64">
        <v>187</v>
      </c>
      <c r="E18" s="45" t="s">
        <v>320</v>
      </c>
      <c r="F18" s="58" t="s">
        <v>329</v>
      </c>
      <c r="G18" s="63">
        <v>3696</v>
      </c>
      <c r="I18" s="45"/>
      <c r="J18" s="52"/>
      <c r="K18" s="64"/>
    </row>
    <row r="19" spans="1:11">
      <c r="A19" s="45" t="s">
        <v>271</v>
      </c>
      <c r="B19" s="56" t="s">
        <v>300</v>
      </c>
      <c r="C19" s="64">
        <v>15</v>
      </c>
      <c r="E19" s="45" t="s">
        <v>321</v>
      </c>
      <c r="F19" s="58" t="s">
        <v>330</v>
      </c>
      <c r="G19" s="63">
        <v>2570</v>
      </c>
      <c r="I19" s="45" t="s">
        <v>357</v>
      </c>
      <c r="J19" s="50" t="s">
        <v>109</v>
      </c>
      <c r="K19" s="64">
        <v>6382</v>
      </c>
    </row>
    <row r="20" spans="1:11">
      <c r="A20" s="45" t="s">
        <v>272</v>
      </c>
      <c r="B20" s="55" t="s">
        <v>290</v>
      </c>
      <c r="C20" s="64">
        <v>5581</v>
      </c>
      <c r="E20" s="45" t="s">
        <v>322</v>
      </c>
      <c r="F20" s="58" t="s">
        <v>10</v>
      </c>
      <c r="G20" s="63">
        <v>4956</v>
      </c>
      <c r="I20" s="45" t="s">
        <v>358</v>
      </c>
      <c r="J20" s="51" t="s">
        <v>101</v>
      </c>
      <c r="K20" s="64">
        <v>5738</v>
      </c>
    </row>
    <row r="21" spans="1:11">
      <c r="A21" s="45" t="s">
        <v>273</v>
      </c>
      <c r="B21" s="56" t="s">
        <v>113</v>
      </c>
      <c r="C21" s="64">
        <v>3675</v>
      </c>
      <c r="E21" s="45" t="s">
        <v>323</v>
      </c>
      <c r="F21" s="58" t="s">
        <v>191</v>
      </c>
      <c r="G21" s="63">
        <v>282</v>
      </c>
      <c r="I21" s="45" t="s">
        <v>359</v>
      </c>
      <c r="J21" s="52" t="s">
        <v>246</v>
      </c>
      <c r="K21" s="64">
        <v>4606</v>
      </c>
    </row>
    <row r="22" spans="1:11">
      <c r="A22" s="45" t="s">
        <v>274</v>
      </c>
      <c r="B22" s="59" t="s">
        <v>291</v>
      </c>
      <c r="C22" s="64">
        <v>3419</v>
      </c>
      <c r="E22" s="45" t="s">
        <v>324</v>
      </c>
      <c r="F22" s="57" t="s">
        <v>188</v>
      </c>
      <c r="G22" s="63">
        <v>2524</v>
      </c>
      <c r="I22" s="45" t="s">
        <v>360</v>
      </c>
      <c r="J22" s="52" t="s">
        <v>247</v>
      </c>
      <c r="K22" s="64">
        <v>1132</v>
      </c>
    </row>
    <row r="23" spans="1:11">
      <c r="A23" s="45" t="s">
        <v>275</v>
      </c>
      <c r="B23" s="59" t="s">
        <v>292</v>
      </c>
      <c r="C23" s="64">
        <v>30</v>
      </c>
      <c r="E23" s="45" t="s">
        <v>325</v>
      </c>
      <c r="F23" s="58" t="s">
        <v>189</v>
      </c>
      <c r="G23" s="63">
        <v>946</v>
      </c>
      <c r="I23" s="45" t="s">
        <v>361</v>
      </c>
      <c r="J23" s="51" t="s">
        <v>104</v>
      </c>
      <c r="K23" s="64">
        <v>450</v>
      </c>
    </row>
    <row r="24" spans="1:11">
      <c r="A24" s="45" t="s">
        <v>276</v>
      </c>
      <c r="B24" s="59" t="s">
        <v>299</v>
      </c>
      <c r="C24" s="64">
        <v>149</v>
      </c>
      <c r="E24" s="45" t="s">
        <v>301</v>
      </c>
      <c r="F24" s="48" t="s">
        <v>331</v>
      </c>
      <c r="G24" s="64">
        <v>186</v>
      </c>
      <c r="I24" s="45" t="s">
        <v>362</v>
      </c>
      <c r="J24" s="51" t="s">
        <v>248</v>
      </c>
      <c r="K24" s="64">
        <v>0</v>
      </c>
    </row>
    <row r="25" spans="1:11">
      <c r="A25" s="45" t="s">
        <v>277</v>
      </c>
      <c r="B25" s="59" t="s">
        <v>300</v>
      </c>
      <c r="C25" s="64">
        <v>6</v>
      </c>
      <c r="E25" s="45" t="s">
        <v>302</v>
      </c>
      <c r="F25" s="48" t="s">
        <v>332</v>
      </c>
      <c r="G25" s="64">
        <v>261</v>
      </c>
      <c r="I25" s="45" t="s">
        <v>363</v>
      </c>
      <c r="J25" s="51" t="s">
        <v>249</v>
      </c>
      <c r="K25" s="64">
        <v>10</v>
      </c>
    </row>
    <row r="26" spans="1:11">
      <c r="A26" s="45" t="s">
        <v>278</v>
      </c>
      <c r="B26" s="56" t="s">
        <v>55</v>
      </c>
      <c r="C26" s="64">
        <v>1906</v>
      </c>
      <c r="E26" s="45" t="s">
        <v>303</v>
      </c>
      <c r="F26" s="48" t="s">
        <v>333</v>
      </c>
      <c r="G26" s="64">
        <v>347</v>
      </c>
      <c r="I26" s="45" t="s">
        <v>364</v>
      </c>
      <c r="J26" s="51" t="s">
        <v>250</v>
      </c>
      <c r="K26" s="64">
        <v>41</v>
      </c>
    </row>
    <row r="27" spans="1:11">
      <c r="A27" s="45" t="s">
        <v>279</v>
      </c>
      <c r="B27" s="59" t="s">
        <v>291</v>
      </c>
      <c r="C27" s="64">
        <v>556</v>
      </c>
      <c r="E27" s="45" t="s">
        <v>304</v>
      </c>
      <c r="F27" s="48" t="s">
        <v>334</v>
      </c>
      <c r="G27" s="64">
        <v>304</v>
      </c>
      <c r="I27" s="45" t="s">
        <v>365</v>
      </c>
      <c r="J27" s="48" t="s">
        <v>251</v>
      </c>
      <c r="K27" s="64">
        <v>55</v>
      </c>
    </row>
    <row r="28" spans="1:11">
      <c r="A28" s="45" t="s">
        <v>280</v>
      </c>
      <c r="B28" s="59" t="s">
        <v>292</v>
      </c>
      <c r="C28" s="64">
        <v>44</v>
      </c>
      <c r="E28" s="45" t="s">
        <v>305</v>
      </c>
      <c r="F28" s="48" t="s">
        <v>335</v>
      </c>
      <c r="G28" s="64">
        <v>462</v>
      </c>
      <c r="I28" s="45" t="s">
        <v>366</v>
      </c>
      <c r="J28" s="48" t="s">
        <v>252</v>
      </c>
      <c r="K28" s="64">
        <v>88</v>
      </c>
    </row>
    <row r="29" spans="1:11">
      <c r="A29" s="45" t="s">
        <v>281</v>
      </c>
      <c r="B29" s="59" t="s">
        <v>293</v>
      </c>
      <c r="C29" s="64">
        <v>42</v>
      </c>
      <c r="E29" s="45" t="s">
        <v>306</v>
      </c>
      <c r="F29" s="48" t="s">
        <v>336</v>
      </c>
      <c r="G29" s="64">
        <v>276</v>
      </c>
    </row>
    <row r="30" spans="1:11">
      <c r="A30" s="45" t="s">
        <v>282</v>
      </c>
      <c r="B30" s="59" t="s">
        <v>294</v>
      </c>
      <c r="C30" s="64">
        <v>205</v>
      </c>
      <c r="E30" s="45" t="s">
        <v>307</v>
      </c>
      <c r="F30" s="48" t="s">
        <v>337</v>
      </c>
      <c r="G30" s="64">
        <v>456</v>
      </c>
    </row>
    <row r="31" spans="1:11">
      <c r="A31" s="45" t="s">
        <v>283</v>
      </c>
      <c r="B31" s="59" t="s">
        <v>295</v>
      </c>
      <c r="C31" s="64">
        <v>181</v>
      </c>
      <c r="E31" s="45" t="s">
        <v>308</v>
      </c>
      <c r="F31" s="48" t="s">
        <v>338</v>
      </c>
      <c r="G31" s="64">
        <v>302</v>
      </c>
    </row>
    <row r="32" spans="1:11">
      <c r="A32" s="45" t="s">
        <v>284</v>
      </c>
      <c r="B32" s="59" t="s">
        <v>296</v>
      </c>
      <c r="C32" s="64">
        <v>328</v>
      </c>
      <c r="E32" s="45" t="s">
        <v>309</v>
      </c>
      <c r="F32" s="48" t="s">
        <v>339</v>
      </c>
      <c r="G32" s="64">
        <v>521</v>
      </c>
    </row>
    <row r="33" spans="1:7">
      <c r="A33" s="45" t="s">
        <v>285</v>
      </c>
      <c r="B33" s="59" t="s">
        <v>297</v>
      </c>
      <c r="C33" s="64">
        <v>230</v>
      </c>
      <c r="E33" s="45" t="s">
        <v>310</v>
      </c>
      <c r="F33" s="48" t="s">
        <v>211</v>
      </c>
      <c r="G33" s="64">
        <v>825</v>
      </c>
    </row>
    <row r="34" spans="1:7">
      <c r="A34" s="45" t="s">
        <v>286</v>
      </c>
      <c r="B34" s="59" t="s">
        <v>298</v>
      </c>
      <c r="C34" s="64">
        <v>285</v>
      </c>
      <c r="E34" s="45" t="s">
        <v>311</v>
      </c>
      <c r="F34" s="48" t="s">
        <v>212</v>
      </c>
      <c r="G34" s="64">
        <v>708</v>
      </c>
    </row>
    <row r="35" spans="1:7">
      <c r="A35" s="45" t="s">
        <v>287</v>
      </c>
      <c r="B35" s="59" t="s">
        <v>299</v>
      </c>
      <c r="C35" s="64">
        <v>26</v>
      </c>
      <c r="E35" s="45" t="s">
        <v>312</v>
      </c>
      <c r="F35" s="48" t="s">
        <v>213</v>
      </c>
      <c r="G35" s="64">
        <v>329</v>
      </c>
    </row>
    <row r="36" spans="1:7">
      <c r="A36" s="45" t="s">
        <v>288</v>
      </c>
      <c r="B36" s="59" t="s">
        <v>300</v>
      </c>
      <c r="C36" s="64">
        <v>9</v>
      </c>
      <c r="E36" s="45" t="s">
        <v>313</v>
      </c>
      <c r="F36" s="48" t="s">
        <v>214</v>
      </c>
      <c r="G36" s="64">
        <v>133</v>
      </c>
    </row>
    <row r="37" spans="1:7">
      <c r="E37" s="45" t="s">
        <v>314</v>
      </c>
      <c r="F37" s="48" t="s">
        <v>340</v>
      </c>
      <c r="G37" s="64">
        <v>113</v>
      </c>
    </row>
    <row r="38" spans="1:7">
      <c r="E38" s="45" t="s">
        <v>315</v>
      </c>
      <c r="F38" s="48" t="s">
        <v>341</v>
      </c>
      <c r="G38" s="64">
        <v>69</v>
      </c>
    </row>
    <row r="39" spans="1:7">
      <c r="E39" s="45" t="s">
        <v>316</v>
      </c>
      <c r="F39" s="47" t="s">
        <v>216</v>
      </c>
      <c r="G39" s="85">
        <v>47385</v>
      </c>
    </row>
  </sheetData>
  <sortState ref="A38:A48">
    <sortCondition ref="A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workbookViewId="0">
      <pane ySplit="2" topLeftCell="A3" activePane="bottomLeft" state="frozen"/>
      <selection activeCell="B4" sqref="B4"/>
      <selection pane="bottomLeft" activeCell="B38" sqref="B38"/>
    </sheetView>
  </sheetViews>
  <sheetFormatPr defaultRowHeight="15"/>
  <cols>
    <col min="1" max="1" width="12.140625" style="47" bestFit="1" customWidth="1"/>
    <col min="2" max="2" width="25.5703125" style="47" customWidth="1"/>
    <col min="3" max="3" width="8.140625" style="47" customWidth="1"/>
    <col min="4" max="4" width="7" style="47" customWidth="1"/>
    <col min="5" max="5" width="4.85546875" style="47" customWidth="1"/>
    <col min="6" max="6" width="12.140625" style="47" bestFit="1" customWidth="1"/>
    <col min="7" max="7" width="28.5703125" style="47" customWidth="1"/>
    <col min="8" max="8" width="9.140625" style="47"/>
    <col min="9" max="9" width="7.7109375" style="47" customWidth="1"/>
    <col min="10" max="10" width="6.85546875" style="47" customWidth="1"/>
    <col min="11" max="11" width="12.140625" style="47" bestFit="1" customWidth="1"/>
    <col min="12" max="12" width="28.5703125" style="47" customWidth="1"/>
    <col min="13" max="16384" width="9.140625" style="47"/>
  </cols>
  <sheetData>
    <row r="1" spans="1:14">
      <c r="A1" s="74" t="s">
        <v>7</v>
      </c>
      <c r="B1" s="75" t="s">
        <v>130</v>
      </c>
      <c r="C1" s="76"/>
      <c r="F1" s="74" t="s">
        <v>7</v>
      </c>
      <c r="G1" s="77" t="s">
        <v>130</v>
      </c>
      <c r="K1" s="78" t="s">
        <v>7</v>
      </c>
      <c r="L1" s="79" t="s">
        <v>130</v>
      </c>
      <c r="N1" s="79"/>
    </row>
    <row r="2" spans="1:14">
      <c r="A2" s="23" t="s">
        <v>253</v>
      </c>
      <c r="B2" s="75" t="s">
        <v>131</v>
      </c>
      <c r="C2" s="76" t="s">
        <v>5</v>
      </c>
      <c r="D2" s="80" t="s">
        <v>403</v>
      </c>
      <c r="F2" s="23" t="s">
        <v>253</v>
      </c>
      <c r="G2" s="77" t="s">
        <v>131</v>
      </c>
      <c r="H2" s="76" t="s">
        <v>5</v>
      </c>
      <c r="I2" s="80" t="s">
        <v>403</v>
      </c>
      <c r="K2" s="23" t="s">
        <v>253</v>
      </c>
      <c r="L2" s="79" t="s">
        <v>131</v>
      </c>
      <c r="M2" s="76" t="s">
        <v>5</v>
      </c>
      <c r="N2" s="80" t="s">
        <v>403</v>
      </c>
    </row>
    <row r="3" spans="1:14">
      <c r="A3" s="74" t="s">
        <v>374</v>
      </c>
      <c r="B3" s="76" t="s">
        <v>132</v>
      </c>
      <c r="C3" s="81">
        <v>6130</v>
      </c>
      <c r="D3" s="82">
        <v>263</v>
      </c>
      <c r="F3" s="74" t="s">
        <v>414</v>
      </c>
      <c r="G3" s="47" t="s">
        <v>4</v>
      </c>
      <c r="H3" s="82">
        <v>14321</v>
      </c>
      <c r="I3" s="82">
        <v>1042</v>
      </c>
      <c r="K3" s="35" t="s">
        <v>458</v>
      </c>
      <c r="L3" s="29" t="s">
        <v>469</v>
      </c>
      <c r="M3" s="16">
        <v>11328</v>
      </c>
      <c r="N3" s="16">
        <v>581.67430749518235</v>
      </c>
    </row>
    <row r="4" spans="1:14">
      <c r="A4" s="74" t="s">
        <v>375</v>
      </c>
      <c r="B4" s="60" t="s">
        <v>46</v>
      </c>
      <c r="C4" s="81">
        <v>5572</v>
      </c>
      <c r="D4" s="82">
        <v>331</v>
      </c>
      <c r="F4" s="61"/>
      <c r="H4" s="82"/>
      <c r="I4" s="82"/>
      <c r="K4" s="35"/>
      <c r="L4" s="30" t="s">
        <v>368</v>
      </c>
      <c r="M4" s="16">
        <v>5227</v>
      </c>
      <c r="N4" s="16">
        <v>371</v>
      </c>
    </row>
    <row r="5" spans="1:14">
      <c r="A5" s="74" t="s">
        <v>376</v>
      </c>
      <c r="B5" s="60" t="s">
        <v>47</v>
      </c>
      <c r="C5" s="82">
        <v>558</v>
      </c>
      <c r="D5" s="82">
        <v>182</v>
      </c>
      <c r="F5" s="74" t="s">
        <v>415</v>
      </c>
      <c r="G5" s="50" t="s">
        <v>1</v>
      </c>
      <c r="H5" s="82">
        <v>5572</v>
      </c>
      <c r="I5" s="82">
        <v>331</v>
      </c>
      <c r="K5" s="35"/>
      <c r="L5" s="31" t="s">
        <v>369</v>
      </c>
      <c r="M5" s="16">
        <v>3776</v>
      </c>
      <c r="N5" s="16">
        <v>426.41294539448495</v>
      </c>
    </row>
    <row r="6" spans="1:14">
      <c r="A6" s="74" t="s">
        <v>377</v>
      </c>
      <c r="B6" s="47" t="s">
        <v>290</v>
      </c>
      <c r="C6" s="82">
        <v>5572</v>
      </c>
      <c r="D6" s="82">
        <v>331</v>
      </c>
      <c r="F6" s="74" t="s">
        <v>416</v>
      </c>
      <c r="G6" s="60" t="s">
        <v>436</v>
      </c>
      <c r="H6" s="82">
        <v>3629</v>
      </c>
      <c r="I6" s="82">
        <v>315</v>
      </c>
      <c r="K6" s="35"/>
      <c r="L6" s="32" t="s">
        <v>370</v>
      </c>
      <c r="M6" s="16">
        <v>130</v>
      </c>
      <c r="N6" s="16">
        <v>393.84133861239098</v>
      </c>
    </row>
    <row r="7" spans="1:14">
      <c r="A7" s="74" t="s">
        <v>378</v>
      </c>
      <c r="B7" s="60" t="s">
        <v>111</v>
      </c>
      <c r="C7" s="82">
        <v>3511</v>
      </c>
      <c r="D7" s="82">
        <v>241</v>
      </c>
      <c r="F7" s="74" t="s">
        <v>417</v>
      </c>
      <c r="G7" s="61" t="s">
        <v>437</v>
      </c>
      <c r="H7" s="82">
        <v>2562</v>
      </c>
      <c r="I7" s="82">
        <v>282</v>
      </c>
      <c r="K7" s="35"/>
      <c r="L7" s="32" t="s">
        <v>470</v>
      </c>
      <c r="M7" s="16">
        <v>3646</v>
      </c>
      <c r="N7" s="16">
        <v>472.64574471796527</v>
      </c>
    </row>
    <row r="8" spans="1:14">
      <c r="A8" s="74" t="s">
        <v>379</v>
      </c>
      <c r="B8" s="60" t="s">
        <v>48</v>
      </c>
      <c r="C8" s="82">
        <v>2061</v>
      </c>
      <c r="D8" s="82">
        <v>332</v>
      </c>
      <c r="F8" s="74" t="s">
        <v>418</v>
      </c>
      <c r="G8" s="61" t="s">
        <v>438</v>
      </c>
      <c r="H8" s="82">
        <v>1067</v>
      </c>
      <c r="I8" s="82">
        <v>254</v>
      </c>
      <c r="K8" s="35"/>
      <c r="L8" s="33" t="s">
        <v>471</v>
      </c>
      <c r="M8" s="16">
        <v>3875</v>
      </c>
      <c r="N8" s="16">
        <v>428.02219568615834</v>
      </c>
    </row>
    <row r="9" spans="1:14">
      <c r="A9" s="74" t="s">
        <v>380</v>
      </c>
      <c r="B9" s="47" t="s">
        <v>132</v>
      </c>
      <c r="C9" s="82">
        <v>6130</v>
      </c>
      <c r="D9" s="82">
        <v>263</v>
      </c>
      <c r="F9" s="74" t="s">
        <v>419</v>
      </c>
      <c r="G9" s="62" t="s">
        <v>439</v>
      </c>
      <c r="H9" s="82">
        <v>158</v>
      </c>
      <c r="I9" s="82">
        <v>96</v>
      </c>
      <c r="K9" s="35"/>
      <c r="L9" s="33" t="s">
        <v>229</v>
      </c>
      <c r="M9" s="16">
        <v>6924</v>
      </c>
      <c r="N9" s="16">
        <v>511.33452846448773</v>
      </c>
    </row>
    <row r="10" spans="1:14">
      <c r="A10" s="74" t="s">
        <v>381</v>
      </c>
      <c r="B10" s="60" t="s">
        <v>404</v>
      </c>
      <c r="C10" s="82">
        <v>4083</v>
      </c>
      <c r="D10" s="82">
        <v>261</v>
      </c>
      <c r="F10" s="74" t="s">
        <v>420</v>
      </c>
      <c r="G10" s="62" t="s">
        <v>440</v>
      </c>
      <c r="H10" s="82">
        <v>909</v>
      </c>
      <c r="I10" s="82">
        <v>222</v>
      </c>
      <c r="K10" s="35"/>
      <c r="L10" s="31" t="s">
        <v>372</v>
      </c>
      <c r="M10" s="16">
        <v>1166</v>
      </c>
      <c r="N10" s="16">
        <v>241.80363934399332</v>
      </c>
    </row>
    <row r="11" spans="1:14">
      <c r="A11" s="74" t="s">
        <v>382</v>
      </c>
      <c r="B11" s="60" t="s">
        <v>405</v>
      </c>
      <c r="C11" s="82">
        <v>144</v>
      </c>
      <c r="D11" s="82">
        <v>84</v>
      </c>
      <c r="F11" s="74" t="s">
        <v>421</v>
      </c>
      <c r="G11" s="60" t="s">
        <v>441</v>
      </c>
      <c r="H11" s="82">
        <v>1943</v>
      </c>
      <c r="I11" s="82">
        <v>270</v>
      </c>
      <c r="K11" s="35"/>
      <c r="L11" s="30" t="s">
        <v>373</v>
      </c>
      <c r="M11" s="16">
        <v>6101</v>
      </c>
      <c r="N11" s="16">
        <v>448</v>
      </c>
    </row>
    <row r="12" spans="1:14">
      <c r="A12" s="74" t="s">
        <v>383</v>
      </c>
      <c r="B12" s="60" t="s">
        <v>406</v>
      </c>
      <c r="C12" s="82">
        <v>106</v>
      </c>
      <c r="D12" s="82">
        <v>96</v>
      </c>
      <c r="F12" s="74" t="s">
        <v>422</v>
      </c>
      <c r="G12" s="61" t="s">
        <v>442</v>
      </c>
      <c r="H12" s="82">
        <v>1485</v>
      </c>
      <c r="I12" s="82">
        <v>293</v>
      </c>
      <c r="K12" s="35"/>
      <c r="L12" s="31" t="s">
        <v>369</v>
      </c>
      <c r="M12" s="16">
        <v>3680</v>
      </c>
      <c r="N12" s="16">
        <v>460.70815056823119</v>
      </c>
    </row>
    <row r="13" spans="1:14">
      <c r="A13" s="74" t="s">
        <v>384</v>
      </c>
      <c r="B13" s="60" t="s">
        <v>407</v>
      </c>
      <c r="C13" s="82">
        <v>178</v>
      </c>
      <c r="D13" s="82">
        <v>108</v>
      </c>
      <c r="F13" s="74" t="s">
        <v>423</v>
      </c>
      <c r="G13" s="61" t="s">
        <v>443</v>
      </c>
      <c r="H13" s="82">
        <v>458</v>
      </c>
      <c r="I13" s="82">
        <v>154</v>
      </c>
      <c r="K13" s="35"/>
      <c r="L13" s="32" t="s">
        <v>370</v>
      </c>
      <c r="M13" s="16">
        <v>61</v>
      </c>
      <c r="N13" s="16">
        <v>427.95794185877662</v>
      </c>
    </row>
    <row r="14" spans="1:14">
      <c r="A14" s="74" t="s">
        <v>385</v>
      </c>
      <c r="B14" s="60" t="s">
        <v>408</v>
      </c>
      <c r="C14" s="82">
        <v>153</v>
      </c>
      <c r="D14" s="82">
        <v>118</v>
      </c>
      <c r="F14" s="61"/>
      <c r="G14" s="61"/>
      <c r="H14" s="82"/>
      <c r="I14" s="82"/>
      <c r="K14" s="35"/>
      <c r="L14" s="32" t="s">
        <v>470</v>
      </c>
      <c r="M14" s="16">
        <v>3619</v>
      </c>
      <c r="N14" s="16">
        <v>459.11763198552933</v>
      </c>
    </row>
    <row r="15" spans="1:14">
      <c r="A15" s="74" t="s">
        <v>386</v>
      </c>
      <c r="B15" s="60" t="s">
        <v>409</v>
      </c>
      <c r="C15" s="82">
        <v>536</v>
      </c>
      <c r="D15" s="82">
        <v>192</v>
      </c>
      <c r="F15" s="74" t="s">
        <v>450</v>
      </c>
      <c r="G15" s="47" t="s">
        <v>327</v>
      </c>
      <c r="H15" s="82">
        <v>14321</v>
      </c>
      <c r="I15" s="82">
        <v>1042</v>
      </c>
      <c r="K15" s="35"/>
      <c r="L15" s="33" t="s">
        <v>471</v>
      </c>
      <c r="M15" s="16">
        <v>4455</v>
      </c>
      <c r="N15" s="16">
        <v>462.25425903933001</v>
      </c>
    </row>
    <row r="16" spans="1:14">
      <c r="A16" s="74" t="s">
        <v>387</v>
      </c>
      <c r="B16" s="60" t="s">
        <v>410</v>
      </c>
      <c r="C16" s="82">
        <v>457</v>
      </c>
      <c r="D16" s="82">
        <v>165</v>
      </c>
      <c r="F16" s="74" t="s">
        <v>451</v>
      </c>
      <c r="G16" s="60" t="s">
        <v>328</v>
      </c>
      <c r="H16" s="82">
        <v>14321</v>
      </c>
      <c r="I16" s="82">
        <v>1042</v>
      </c>
      <c r="K16" s="35"/>
      <c r="L16" s="33" t="s">
        <v>229</v>
      </c>
      <c r="M16" s="16">
        <v>1193</v>
      </c>
      <c r="N16" s="16">
        <v>261.22021361295913</v>
      </c>
    </row>
    <row r="17" spans="1:14">
      <c r="A17" s="74" t="s">
        <v>388</v>
      </c>
      <c r="B17" s="60" t="s">
        <v>411</v>
      </c>
      <c r="C17" s="82">
        <v>334</v>
      </c>
      <c r="D17" s="82">
        <v>131</v>
      </c>
      <c r="F17" s="74" t="s">
        <v>452</v>
      </c>
      <c r="G17" s="61" t="s">
        <v>187</v>
      </c>
      <c r="H17" s="82">
        <v>11814</v>
      </c>
      <c r="I17" s="82">
        <v>1098</v>
      </c>
      <c r="K17" s="35"/>
      <c r="L17" s="31" t="s">
        <v>372</v>
      </c>
      <c r="M17" s="16">
        <v>1397</v>
      </c>
      <c r="N17" s="16">
        <v>296.97306275148929</v>
      </c>
    </row>
    <row r="18" spans="1:14">
      <c r="A18" s="74" t="s">
        <v>389</v>
      </c>
      <c r="B18" s="60" t="s">
        <v>412</v>
      </c>
      <c r="C18" s="82">
        <v>139</v>
      </c>
      <c r="D18" s="82">
        <v>63</v>
      </c>
      <c r="F18" s="74" t="s">
        <v>453</v>
      </c>
      <c r="G18" s="62" t="s">
        <v>329</v>
      </c>
      <c r="H18" s="82">
        <v>3629</v>
      </c>
      <c r="I18" s="82">
        <v>315</v>
      </c>
    </row>
    <row r="19" spans="1:14">
      <c r="A19" s="74" t="s">
        <v>390</v>
      </c>
      <c r="B19" s="60" t="s">
        <v>300</v>
      </c>
      <c r="C19" s="82">
        <v>0</v>
      </c>
      <c r="D19" s="82">
        <v>123</v>
      </c>
      <c r="F19" s="74" t="s">
        <v>454</v>
      </c>
      <c r="G19" s="62" t="s">
        <v>330</v>
      </c>
      <c r="H19" s="82">
        <v>2577</v>
      </c>
      <c r="I19" s="82">
        <v>286</v>
      </c>
      <c r="K19" s="78" t="s">
        <v>459</v>
      </c>
      <c r="L19" s="47" t="s">
        <v>109</v>
      </c>
      <c r="M19" s="16">
        <v>6683</v>
      </c>
      <c r="N19" s="16">
        <v>585</v>
      </c>
    </row>
    <row r="20" spans="1:14">
      <c r="A20" s="74" t="s">
        <v>391</v>
      </c>
      <c r="B20" s="47" t="s">
        <v>290</v>
      </c>
      <c r="C20" s="82">
        <v>5572</v>
      </c>
      <c r="D20" s="82">
        <v>331</v>
      </c>
      <c r="F20" s="74" t="s">
        <v>455</v>
      </c>
      <c r="G20" s="62" t="s">
        <v>10</v>
      </c>
      <c r="H20" s="82">
        <v>5291</v>
      </c>
      <c r="I20" s="82">
        <v>650.9923194631408</v>
      </c>
      <c r="K20" s="78" t="s">
        <v>460</v>
      </c>
      <c r="L20" s="60" t="s">
        <v>101</v>
      </c>
      <c r="M20" s="16">
        <v>5395</v>
      </c>
      <c r="N20" s="16">
        <v>560</v>
      </c>
    </row>
    <row r="21" spans="1:14">
      <c r="A21" s="74" t="s">
        <v>392</v>
      </c>
      <c r="B21" s="60" t="s">
        <v>413</v>
      </c>
      <c r="C21" s="82">
        <v>3511</v>
      </c>
      <c r="D21" s="82">
        <v>241</v>
      </c>
      <c r="F21" s="74" t="s">
        <v>456</v>
      </c>
      <c r="G21" s="62" t="s">
        <v>191</v>
      </c>
      <c r="H21" s="82">
        <v>317</v>
      </c>
      <c r="I21" s="82">
        <v>159</v>
      </c>
      <c r="K21" s="78" t="s">
        <v>461</v>
      </c>
      <c r="L21" s="61" t="s">
        <v>246</v>
      </c>
      <c r="M21" s="16">
        <v>4306</v>
      </c>
      <c r="N21" s="16">
        <v>445</v>
      </c>
    </row>
    <row r="22" spans="1:14">
      <c r="A22" s="74" t="s">
        <v>393</v>
      </c>
      <c r="B22" s="61" t="s">
        <v>404</v>
      </c>
      <c r="C22" s="82">
        <v>3166</v>
      </c>
      <c r="D22" s="82">
        <v>236</v>
      </c>
      <c r="F22" s="74" t="s">
        <v>457</v>
      </c>
      <c r="G22" s="61" t="s">
        <v>188</v>
      </c>
      <c r="H22" s="82">
        <v>2507</v>
      </c>
      <c r="I22" s="82">
        <v>359</v>
      </c>
      <c r="K22" s="78" t="s">
        <v>462</v>
      </c>
      <c r="L22" s="61" t="s">
        <v>472</v>
      </c>
      <c r="M22" s="16">
        <v>1089</v>
      </c>
      <c r="N22" s="16">
        <v>325</v>
      </c>
    </row>
    <row r="23" spans="1:14">
      <c r="A23" s="74" t="s">
        <v>394</v>
      </c>
      <c r="B23" s="61" t="s">
        <v>410</v>
      </c>
      <c r="C23" s="82">
        <v>44</v>
      </c>
      <c r="D23" s="82">
        <v>67</v>
      </c>
      <c r="F23" s="74" t="s">
        <v>424</v>
      </c>
      <c r="G23" s="47" t="s">
        <v>9</v>
      </c>
      <c r="H23" s="82">
        <v>5572</v>
      </c>
      <c r="I23" s="82">
        <v>331</v>
      </c>
      <c r="K23" s="78" t="s">
        <v>463</v>
      </c>
      <c r="L23" s="60" t="s">
        <v>104</v>
      </c>
      <c r="M23" s="16">
        <v>719</v>
      </c>
      <c r="N23" s="16">
        <v>297</v>
      </c>
    </row>
    <row r="24" spans="1:14">
      <c r="A24" s="74" t="s">
        <v>395</v>
      </c>
      <c r="B24" s="61" t="s">
        <v>406</v>
      </c>
      <c r="C24" s="82">
        <v>106</v>
      </c>
      <c r="D24" s="82">
        <v>96</v>
      </c>
      <c r="F24" s="74" t="s">
        <v>425</v>
      </c>
      <c r="G24" s="60" t="s">
        <v>93</v>
      </c>
      <c r="H24" s="82">
        <v>291</v>
      </c>
      <c r="I24" s="82">
        <v>143</v>
      </c>
      <c r="K24" s="78" t="s">
        <v>464</v>
      </c>
      <c r="L24" s="60" t="s">
        <v>473</v>
      </c>
      <c r="M24" s="16">
        <v>18</v>
      </c>
      <c r="N24" s="16">
        <v>30</v>
      </c>
    </row>
    <row r="25" spans="1:14">
      <c r="A25" s="74" t="s">
        <v>396</v>
      </c>
      <c r="B25" s="61" t="s">
        <v>407</v>
      </c>
      <c r="C25" s="82">
        <v>163</v>
      </c>
      <c r="D25" s="82">
        <v>102</v>
      </c>
      <c r="F25" s="74" t="s">
        <v>426</v>
      </c>
      <c r="G25" s="60" t="s">
        <v>444</v>
      </c>
      <c r="H25" s="82">
        <v>142</v>
      </c>
      <c r="I25" s="82">
        <v>79</v>
      </c>
      <c r="K25" s="78" t="s">
        <v>465</v>
      </c>
      <c r="L25" s="60" t="s">
        <v>474</v>
      </c>
      <c r="M25" s="16">
        <v>10</v>
      </c>
      <c r="N25" s="16">
        <v>17</v>
      </c>
    </row>
    <row r="26" spans="1:14">
      <c r="A26" s="74" t="s">
        <v>397</v>
      </c>
      <c r="B26" s="61" t="s">
        <v>408</v>
      </c>
      <c r="C26" s="82">
        <v>135</v>
      </c>
      <c r="D26" s="82">
        <v>114</v>
      </c>
      <c r="F26" s="74" t="s">
        <v>427</v>
      </c>
      <c r="G26" s="60" t="s">
        <v>445</v>
      </c>
      <c r="H26" s="82">
        <v>237</v>
      </c>
      <c r="I26" s="82">
        <v>97</v>
      </c>
      <c r="K26" s="78" t="s">
        <v>466</v>
      </c>
      <c r="L26" s="60" t="s">
        <v>475</v>
      </c>
      <c r="M26" s="16">
        <v>101</v>
      </c>
      <c r="N26" s="16">
        <v>76</v>
      </c>
    </row>
    <row r="27" spans="1:14">
      <c r="A27" s="74" t="s">
        <v>398</v>
      </c>
      <c r="B27" s="61" t="s">
        <v>409</v>
      </c>
      <c r="C27" s="82">
        <v>389</v>
      </c>
      <c r="D27" s="82">
        <v>187</v>
      </c>
      <c r="F27" s="74" t="s">
        <v>428</v>
      </c>
      <c r="G27" s="60" t="s">
        <v>446</v>
      </c>
      <c r="H27" s="82">
        <v>465</v>
      </c>
      <c r="I27" s="82">
        <v>167</v>
      </c>
      <c r="K27" s="78" t="s">
        <v>467</v>
      </c>
      <c r="L27" s="60" t="s">
        <v>476</v>
      </c>
      <c r="M27" s="16">
        <v>0</v>
      </c>
      <c r="N27" s="16">
        <v>123</v>
      </c>
    </row>
    <row r="28" spans="1:14">
      <c r="A28" s="74" t="s">
        <v>399</v>
      </c>
      <c r="B28" s="61" t="s">
        <v>410</v>
      </c>
      <c r="C28" s="82">
        <v>334</v>
      </c>
      <c r="D28" s="82">
        <v>172</v>
      </c>
      <c r="F28" s="74" t="s">
        <v>429</v>
      </c>
      <c r="G28" s="60" t="s">
        <v>447</v>
      </c>
      <c r="H28" s="82">
        <v>571</v>
      </c>
      <c r="I28" s="82">
        <v>166</v>
      </c>
      <c r="K28" s="78" t="s">
        <v>468</v>
      </c>
      <c r="L28" s="60" t="s">
        <v>252</v>
      </c>
      <c r="M28" s="16">
        <v>440</v>
      </c>
      <c r="N28" s="16">
        <v>144</v>
      </c>
    </row>
    <row r="29" spans="1:14">
      <c r="A29" s="74" t="s">
        <v>400</v>
      </c>
      <c r="B29" s="61" t="s">
        <v>411</v>
      </c>
      <c r="C29" s="82">
        <v>334</v>
      </c>
      <c r="D29" s="82">
        <v>131</v>
      </c>
      <c r="F29" s="74" t="s">
        <v>430</v>
      </c>
      <c r="G29" s="60" t="s">
        <v>448</v>
      </c>
      <c r="H29" s="82">
        <v>887</v>
      </c>
      <c r="I29" s="82">
        <v>179</v>
      </c>
    </row>
    <row r="30" spans="1:14">
      <c r="A30" s="74" t="s">
        <v>401</v>
      </c>
      <c r="B30" s="61" t="s">
        <v>412</v>
      </c>
      <c r="C30" s="82">
        <v>12</v>
      </c>
      <c r="D30" s="82">
        <v>19</v>
      </c>
      <c r="F30" s="74" t="s">
        <v>431</v>
      </c>
      <c r="G30" s="60" t="s">
        <v>213</v>
      </c>
      <c r="H30" s="82">
        <v>364</v>
      </c>
      <c r="I30" s="82">
        <v>131</v>
      </c>
    </row>
    <row r="31" spans="1:14">
      <c r="A31" s="74" t="s">
        <v>402</v>
      </c>
      <c r="B31" s="61" t="s">
        <v>300</v>
      </c>
      <c r="C31" s="82">
        <v>0</v>
      </c>
      <c r="D31" s="82">
        <v>123</v>
      </c>
      <c r="F31" s="74" t="s">
        <v>432</v>
      </c>
      <c r="G31" s="60" t="s">
        <v>214</v>
      </c>
      <c r="H31" s="82">
        <v>280</v>
      </c>
      <c r="I31" s="82">
        <v>112</v>
      </c>
    </row>
    <row r="32" spans="1:14">
      <c r="F32" s="74" t="s">
        <v>433</v>
      </c>
      <c r="G32" s="60" t="s">
        <v>340</v>
      </c>
      <c r="H32" s="82">
        <v>244</v>
      </c>
      <c r="I32" s="82">
        <v>94</v>
      </c>
    </row>
    <row r="33" spans="6:9">
      <c r="F33" s="74" t="s">
        <v>434</v>
      </c>
      <c r="G33" s="60" t="s">
        <v>449</v>
      </c>
      <c r="H33" s="82">
        <v>176</v>
      </c>
      <c r="I33" s="82">
        <v>107</v>
      </c>
    </row>
    <row r="34" spans="6:9">
      <c r="F34" s="74" t="s">
        <v>435</v>
      </c>
      <c r="G34" s="47" t="s">
        <v>216</v>
      </c>
      <c r="H34" s="85">
        <v>53579</v>
      </c>
      <c r="I34" s="85">
        <v>2942</v>
      </c>
    </row>
  </sheetData>
  <sortState ref="A33:A39">
    <sortCondition ref="A3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>
      <selection activeCell="G13" sqref="G13"/>
    </sheetView>
  </sheetViews>
  <sheetFormatPr defaultRowHeight="15"/>
  <cols>
    <col min="2" max="5" width="7.42578125" customWidth="1"/>
    <col min="7" max="10" width="7.42578125" customWidth="1"/>
    <col min="12" max="15" width="7.42578125" customWidth="1"/>
    <col min="17" max="20" width="7.42578125" customWidth="1"/>
    <col min="22" max="25" width="7.42578125" customWidth="1"/>
    <col min="27" max="30" width="7.42578125" customWidth="1"/>
    <col min="32" max="35" width="7.42578125" customWidth="1"/>
  </cols>
  <sheetData>
    <row r="1" spans="1:5" ht="27.75" customHeight="1" thickBot="1">
      <c r="A1" s="84" t="s">
        <v>495</v>
      </c>
      <c r="B1" s="103"/>
      <c r="C1" s="104" t="s">
        <v>585</v>
      </c>
    </row>
    <row r="2" spans="1:5" s="4" customFormat="1" ht="13.5" thickBot="1">
      <c r="A2" s="93" t="s">
        <v>4</v>
      </c>
      <c r="B2" s="94"/>
      <c r="C2" s="94"/>
      <c r="D2" s="94"/>
      <c r="E2" s="95"/>
    </row>
    <row r="3" spans="1:5" s="4" customFormat="1" ht="13.5" thickBot="1">
      <c r="A3" s="96" t="s">
        <v>586</v>
      </c>
      <c r="B3" s="97"/>
      <c r="C3" s="98" t="s">
        <v>6</v>
      </c>
      <c r="D3" s="98"/>
      <c r="E3" s="99"/>
    </row>
    <row r="4" spans="1:5" s="4" customFormat="1" ht="13.5" thickBot="1">
      <c r="A4" s="100" t="s">
        <v>587</v>
      </c>
      <c r="B4" s="5">
        <v>2010</v>
      </c>
      <c r="C4" s="6">
        <v>2020</v>
      </c>
      <c r="D4" s="7">
        <v>2030</v>
      </c>
      <c r="E4" s="8">
        <v>2040</v>
      </c>
    </row>
    <row r="5" spans="1:5" s="4" customFormat="1" ht="12.75">
      <c r="A5" s="101">
        <v>11566</v>
      </c>
      <c r="B5" s="1">
        <v>12118</v>
      </c>
      <c r="C5" s="1">
        <v>15664</v>
      </c>
      <c r="D5" s="2">
        <v>17189</v>
      </c>
      <c r="E5" s="3">
        <v>19266</v>
      </c>
    </row>
    <row r="6" spans="1:5" ht="15.75" thickBot="1"/>
    <row r="7" spans="1:5" ht="15.75" thickBot="1">
      <c r="A7" s="93" t="s">
        <v>1</v>
      </c>
      <c r="B7" s="94"/>
      <c r="C7" s="94"/>
      <c r="D7" s="94"/>
      <c r="E7" s="95"/>
    </row>
    <row r="8" spans="1:5" ht="15.75" thickBot="1">
      <c r="A8" s="96" t="s">
        <v>586</v>
      </c>
      <c r="B8" s="97"/>
      <c r="C8" s="98" t="s">
        <v>6</v>
      </c>
      <c r="D8" s="98"/>
      <c r="E8" s="99"/>
    </row>
    <row r="9" spans="1:5" ht="15.75" thickBot="1">
      <c r="A9" s="100" t="s">
        <v>587</v>
      </c>
      <c r="B9" s="5">
        <v>2010</v>
      </c>
      <c r="C9" s="6">
        <v>2020</v>
      </c>
      <c r="D9" s="7">
        <v>2030</v>
      </c>
      <c r="E9" s="8">
        <v>2040</v>
      </c>
    </row>
    <row r="10" spans="1:5">
      <c r="A10" s="102">
        <v>4613</v>
      </c>
      <c r="B10" s="1">
        <v>4513</v>
      </c>
      <c r="C10" s="1">
        <v>6034</v>
      </c>
      <c r="D10" s="2">
        <v>6587</v>
      </c>
      <c r="E10" s="3">
        <v>7728</v>
      </c>
    </row>
    <row r="11" spans="1:5" ht="15.75" thickBot="1"/>
    <row r="12" spans="1:5" ht="15.75" thickBot="1">
      <c r="A12" s="93" t="s">
        <v>588</v>
      </c>
      <c r="B12" s="94"/>
      <c r="C12" s="94"/>
      <c r="D12" s="94"/>
      <c r="E12" s="95"/>
    </row>
    <row r="13" spans="1:5" ht="15.75" thickBot="1">
      <c r="A13" s="96" t="s">
        <v>586</v>
      </c>
      <c r="B13" s="97"/>
      <c r="C13" s="98" t="s">
        <v>6</v>
      </c>
      <c r="D13" s="98"/>
      <c r="E13" s="99"/>
    </row>
    <row r="14" spans="1:5" ht="15.75" thickBot="1">
      <c r="A14" s="100" t="s">
        <v>587</v>
      </c>
      <c r="B14" s="5">
        <v>2010</v>
      </c>
      <c r="C14" s="6">
        <v>2020</v>
      </c>
      <c r="D14" s="7">
        <v>2030</v>
      </c>
      <c r="E14" s="8">
        <v>2040</v>
      </c>
    </row>
    <row r="15" spans="1:5">
      <c r="A15" s="102">
        <v>3601</v>
      </c>
      <c r="B15" s="1">
        <v>3498</v>
      </c>
      <c r="C15" s="1">
        <v>4667</v>
      </c>
      <c r="D15" s="2">
        <v>5040</v>
      </c>
      <c r="E15" s="3">
        <v>5175</v>
      </c>
    </row>
    <row r="16" spans="1:5" ht="15.75" thickBot="1"/>
    <row r="17" spans="1:5" ht="15.75" thickBot="1">
      <c r="A17" s="93" t="s">
        <v>589</v>
      </c>
      <c r="B17" s="94"/>
      <c r="C17" s="94"/>
      <c r="D17" s="94"/>
      <c r="E17" s="95"/>
    </row>
    <row r="18" spans="1:5" ht="15.75" thickBot="1">
      <c r="A18" s="96" t="s">
        <v>586</v>
      </c>
      <c r="B18" s="97"/>
      <c r="C18" s="98" t="s">
        <v>6</v>
      </c>
      <c r="D18" s="98"/>
      <c r="E18" s="99"/>
    </row>
    <row r="19" spans="1:5" ht="15.75" thickBot="1">
      <c r="A19" s="100" t="s">
        <v>587</v>
      </c>
      <c r="B19" s="5">
        <v>2010</v>
      </c>
      <c r="C19" s="6">
        <v>2020</v>
      </c>
      <c r="D19" s="7">
        <v>2030</v>
      </c>
      <c r="E19" s="8">
        <v>2040</v>
      </c>
    </row>
    <row r="20" spans="1:5">
      <c r="A20" s="102">
        <v>1012</v>
      </c>
      <c r="B20" s="1">
        <v>1015</v>
      </c>
      <c r="C20" s="1">
        <v>1367</v>
      </c>
      <c r="D20" s="2">
        <v>1547</v>
      </c>
      <c r="E20" s="3">
        <v>2553</v>
      </c>
    </row>
    <row r="21" spans="1:5" ht="15.75" thickBot="1"/>
    <row r="22" spans="1:5" ht="15.75" thickBot="1">
      <c r="A22" s="93" t="s">
        <v>2</v>
      </c>
      <c r="B22" s="94"/>
      <c r="C22" s="94"/>
      <c r="D22" s="94"/>
      <c r="E22" s="95"/>
    </row>
    <row r="23" spans="1:5" ht="15.75" thickBot="1">
      <c r="A23" s="96" t="s">
        <v>586</v>
      </c>
      <c r="B23" s="97"/>
      <c r="C23" s="98" t="s">
        <v>6</v>
      </c>
      <c r="D23" s="98"/>
      <c r="E23" s="99"/>
    </row>
    <row r="24" spans="1:5" ht="15.75" thickBot="1">
      <c r="A24" s="100" t="s">
        <v>587</v>
      </c>
      <c r="B24" s="5">
        <v>2010</v>
      </c>
      <c r="C24" s="6">
        <v>2020</v>
      </c>
      <c r="D24" s="7">
        <v>2030</v>
      </c>
      <c r="E24" s="8">
        <v>2040</v>
      </c>
    </row>
    <row r="25" spans="1:5">
      <c r="A25" s="102">
        <v>11544</v>
      </c>
      <c r="B25" s="1">
        <v>12025</v>
      </c>
      <c r="C25" s="1">
        <v>15563</v>
      </c>
      <c r="D25" s="2">
        <v>17075</v>
      </c>
      <c r="E25" s="3">
        <v>19138</v>
      </c>
    </row>
    <row r="26" spans="1:5" ht="15.75" thickBot="1"/>
    <row r="27" spans="1:5" ht="15.75" thickBot="1">
      <c r="A27" s="93" t="s">
        <v>3</v>
      </c>
      <c r="B27" s="94"/>
      <c r="C27" s="94"/>
      <c r="D27" s="94"/>
      <c r="E27" s="95"/>
    </row>
    <row r="28" spans="1:5" ht="15.75" thickBot="1">
      <c r="A28" s="96" t="s">
        <v>586</v>
      </c>
      <c r="B28" s="97"/>
      <c r="C28" s="98" t="s">
        <v>6</v>
      </c>
      <c r="D28" s="98"/>
      <c r="E28" s="99"/>
    </row>
    <row r="29" spans="1:5" ht="15.75" thickBot="1">
      <c r="A29" s="100" t="s">
        <v>587</v>
      </c>
      <c r="B29" s="5">
        <v>2010</v>
      </c>
      <c r="C29" s="6">
        <v>2020</v>
      </c>
      <c r="D29" s="7">
        <v>2030</v>
      </c>
      <c r="E29" s="8">
        <v>2040</v>
      </c>
    </row>
    <row r="30" spans="1:5">
      <c r="A30" s="102">
        <v>22</v>
      </c>
      <c r="B30" s="1">
        <v>93</v>
      </c>
      <c r="C30" s="1">
        <v>101</v>
      </c>
      <c r="D30" s="2">
        <v>114</v>
      </c>
      <c r="E30" s="3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1980</vt:lpstr>
      <vt:lpstr>1990</vt:lpstr>
      <vt:lpstr>2000</vt:lpstr>
      <vt:lpstr>2010</vt:lpstr>
      <vt:lpstr>Forecast</vt:lpstr>
    </vt:vector>
  </TitlesOfParts>
  <Company>Puget Sound Regional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Kilgren</dc:creator>
  <cp:lastModifiedBy>Guest</cp:lastModifiedBy>
  <dcterms:created xsi:type="dcterms:W3CDTF">2014-06-17T20:02:42Z</dcterms:created>
  <dcterms:modified xsi:type="dcterms:W3CDTF">2014-07-07T15:53:36Z</dcterms:modified>
</cp:coreProperties>
</file>